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555" tabRatio="873"/>
  </bookViews>
  <sheets>
    <sheet name="ส่ง ศธจ" sheetId="135" r:id="rId1"/>
    <sheet name="ว่างจากการเกษียณ(เกลี่ยคืน)" sheetId="125" state="hidden" r:id="rId2"/>
    <sheet name="ครู จ. 18 ตามวิชาที่สอน" sheetId="118" state="hidden" r:id="rId3"/>
    <sheet name="ครู จ.18 ตามวิชาที่จบ" sheetId="102" state="hidden" r:id="rId4"/>
  </sheets>
  <externalReferences>
    <externalReference r:id="rId5"/>
  </externalReferences>
  <definedNames>
    <definedName name="_xlnm._FilterDatabase" localSheetId="0" hidden="1">'ส่ง ศธจ'!$A$9:$BI$172</definedName>
    <definedName name="Level" localSheetId="0">'ส่ง ศธจ'!#REF!</definedName>
    <definedName name="Level">#REF!</definedName>
    <definedName name="Location">[1]เมนู!$C$2:$C$7</definedName>
    <definedName name="_xlnm.Print_Area" localSheetId="2">'ครู จ. 18 ตามวิชาที่สอน'!$A$2:$AV$145</definedName>
    <definedName name="_xlnm.Print_Area" localSheetId="3">'ครู จ.18 ตามวิชาที่จบ'!$A$2:$AV$139</definedName>
    <definedName name="_xlnm.Print_Titles" localSheetId="2">'ครู จ. 18 ตามวิชาที่สอน'!$7:$12</definedName>
    <definedName name="_xlnm.Print_Titles" localSheetId="3">'ครู จ.18 ตามวิชาที่จบ'!$8:$13</definedName>
    <definedName name="_xlnm.Print_Titles" localSheetId="0">'ส่ง ศธจ'!$6:$9</definedName>
    <definedName name="Special">[1]เมนู!$E$2:$E$11</definedName>
    <definedName name="test" localSheetId="0">#REF!</definedName>
    <definedName name="test">#REF!</definedName>
  </definedNames>
  <calcPr calcId="145621"/>
</workbook>
</file>

<file path=xl/calcChain.xml><?xml version="1.0" encoding="utf-8"?>
<calcChain xmlns="http://schemas.openxmlformats.org/spreadsheetml/2006/main">
  <c r="BH174" i="135" l="1"/>
  <c r="BG174" i="135"/>
  <c r="BF174" i="135"/>
  <c r="BE174" i="135"/>
  <c r="AT174" i="135"/>
  <c r="AS174" i="135"/>
  <c r="AR174" i="135"/>
  <c r="AN174" i="135"/>
  <c r="AL174" i="135"/>
  <c r="AJ174" i="135"/>
  <c r="AH174" i="135"/>
  <c r="AF174" i="135"/>
  <c r="AD174" i="135"/>
  <c r="AB174" i="135"/>
  <c r="Z174" i="135"/>
  <c r="X174" i="135"/>
  <c r="V174" i="135"/>
  <c r="T174" i="135"/>
  <c r="R174" i="135"/>
  <c r="P174" i="135"/>
  <c r="N174" i="135"/>
  <c r="L174" i="135"/>
  <c r="AU172" i="135"/>
  <c r="AP172" i="135"/>
  <c r="AO172" i="135"/>
  <c r="AM172" i="135"/>
  <c r="AK172" i="135"/>
  <c r="AI172" i="135"/>
  <c r="AG172" i="135"/>
  <c r="AE172" i="135"/>
  <c r="AC172" i="135"/>
  <c r="AA172" i="135"/>
  <c r="Y172" i="135"/>
  <c r="W172" i="135"/>
  <c r="U172" i="135"/>
  <c r="S172" i="135"/>
  <c r="Q172" i="135"/>
  <c r="O172" i="135"/>
  <c r="M172" i="135"/>
  <c r="AQ172" i="135" s="1"/>
  <c r="AV171" i="135"/>
  <c r="AZ171" i="135" s="1"/>
  <c r="AU171" i="135"/>
  <c r="AP171" i="135"/>
  <c r="AO171" i="135"/>
  <c r="AM171" i="135"/>
  <c r="AK171" i="135"/>
  <c r="AI171" i="135"/>
  <c r="AG171" i="135"/>
  <c r="AE171" i="135"/>
  <c r="AC171" i="135"/>
  <c r="AA171" i="135"/>
  <c r="Y171" i="135"/>
  <c r="W171" i="135"/>
  <c r="U171" i="135"/>
  <c r="S171" i="135"/>
  <c r="Q171" i="135"/>
  <c r="O171" i="135"/>
  <c r="M171" i="135"/>
  <c r="AZ170" i="135"/>
  <c r="AX170" i="135"/>
  <c r="BB170" i="135" s="1"/>
  <c r="AV170" i="135"/>
  <c r="AU170" i="135"/>
  <c r="AP170" i="135"/>
  <c r="AW170" i="135" s="1"/>
  <c r="AO170" i="135"/>
  <c r="AM170" i="135"/>
  <c r="AK170" i="135"/>
  <c r="AI170" i="135"/>
  <c r="AG170" i="135"/>
  <c r="AE170" i="135"/>
  <c r="AC170" i="135"/>
  <c r="AA170" i="135"/>
  <c r="Y170" i="135"/>
  <c r="W170" i="135"/>
  <c r="U170" i="135"/>
  <c r="S170" i="135"/>
  <c r="Q170" i="135"/>
  <c r="O170" i="135"/>
  <c r="M170" i="135"/>
  <c r="AQ170" i="135" s="1"/>
  <c r="AU169" i="135"/>
  <c r="AP169" i="135"/>
  <c r="AO169" i="135"/>
  <c r="AM169" i="135"/>
  <c r="AK169" i="135"/>
  <c r="AI169" i="135"/>
  <c r="AG169" i="135"/>
  <c r="AE169" i="135"/>
  <c r="AC169" i="135"/>
  <c r="AA169" i="135"/>
  <c r="Y169" i="135"/>
  <c r="W169" i="135"/>
  <c r="U169" i="135"/>
  <c r="S169" i="135"/>
  <c r="Q169" i="135"/>
  <c r="O169" i="135"/>
  <c r="M169" i="135"/>
  <c r="AQ169" i="135" s="1"/>
  <c r="AV168" i="135"/>
  <c r="AU168" i="135"/>
  <c r="AP168" i="135"/>
  <c r="AX168" i="135" s="1"/>
  <c r="BB168" i="135" s="1"/>
  <c r="AO168" i="135"/>
  <c r="AM168" i="135"/>
  <c r="AK168" i="135"/>
  <c r="AI168" i="135"/>
  <c r="AG168" i="135"/>
  <c r="AE168" i="135"/>
  <c r="AC168" i="135"/>
  <c r="AA168" i="135"/>
  <c r="Y168" i="135"/>
  <c r="W168" i="135"/>
  <c r="U168" i="135"/>
  <c r="S168" i="135"/>
  <c r="Q168" i="135"/>
  <c r="O168" i="135"/>
  <c r="M168" i="135"/>
  <c r="AZ167" i="135"/>
  <c r="AV167" i="135"/>
  <c r="AU167" i="135"/>
  <c r="AP167" i="135"/>
  <c r="AO167" i="135"/>
  <c r="AM167" i="135"/>
  <c r="AK167" i="135"/>
  <c r="AI167" i="135"/>
  <c r="AG167" i="135"/>
  <c r="AE167" i="135"/>
  <c r="AC167" i="135"/>
  <c r="AA167" i="135"/>
  <c r="Y167" i="135"/>
  <c r="W167" i="135"/>
  <c r="U167" i="135"/>
  <c r="S167" i="135"/>
  <c r="Q167" i="135"/>
  <c r="AX167" i="135" s="1"/>
  <c r="BB167" i="135" s="1"/>
  <c r="O167" i="135"/>
  <c r="M167" i="135"/>
  <c r="AU166" i="135"/>
  <c r="AP166" i="135"/>
  <c r="AO166" i="135"/>
  <c r="AM166" i="135"/>
  <c r="AK166" i="135"/>
  <c r="AI166" i="135"/>
  <c r="AG166" i="135"/>
  <c r="AE166" i="135"/>
  <c r="AC166" i="135"/>
  <c r="AA166" i="135"/>
  <c r="Y166" i="135"/>
  <c r="W166" i="135"/>
  <c r="U166" i="135"/>
  <c r="S166" i="135"/>
  <c r="Q166" i="135"/>
  <c r="O166" i="135"/>
  <c r="M166" i="135"/>
  <c r="AQ166" i="135" s="1"/>
  <c r="AX165" i="135"/>
  <c r="BB165" i="135" s="1"/>
  <c r="AW165" i="135"/>
  <c r="BA165" i="135" s="1"/>
  <c r="AV165" i="135"/>
  <c r="AU165" i="135"/>
  <c r="AP165" i="135"/>
  <c r="AO165" i="135"/>
  <c r="AM165" i="135"/>
  <c r="AK165" i="135"/>
  <c r="AI165" i="135"/>
  <c r="AG165" i="135"/>
  <c r="AE165" i="135"/>
  <c r="AC165" i="135"/>
  <c r="AA165" i="135"/>
  <c r="Y165" i="135"/>
  <c r="W165" i="135"/>
  <c r="U165" i="135"/>
  <c r="S165" i="135"/>
  <c r="Q165" i="135"/>
  <c r="O165" i="135"/>
  <c r="M165" i="135"/>
  <c r="AQ165" i="135" s="1"/>
  <c r="AU164" i="135"/>
  <c r="AP164" i="135"/>
  <c r="AO164" i="135"/>
  <c r="AM164" i="135"/>
  <c r="AK164" i="135"/>
  <c r="AI164" i="135"/>
  <c r="AG164" i="135"/>
  <c r="AE164" i="135"/>
  <c r="AC164" i="135"/>
  <c r="AA164" i="135"/>
  <c r="Y164" i="135"/>
  <c r="W164" i="135"/>
  <c r="U164" i="135"/>
  <c r="S164" i="135"/>
  <c r="Q164" i="135"/>
  <c r="O164" i="135"/>
  <c r="M164" i="135"/>
  <c r="BB163" i="135"/>
  <c r="AZ163" i="135"/>
  <c r="AV163" i="135"/>
  <c r="AU163" i="135"/>
  <c r="AP163" i="135"/>
  <c r="AX163" i="135" s="1"/>
  <c r="AO163" i="135"/>
  <c r="AM163" i="135"/>
  <c r="AK163" i="135"/>
  <c r="AI163" i="135"/>
  <c r="AG163" i="135"/>
  <c r="AE163" i="135"/>
  <c r="AC163" i="135"/>
  <c r="AA163" i="135"/>
  <c r="Y163" i="135"/>
  <c r="W163" i="135"/>
  <c r="U163" i="135"/>
  <c r="S163" i="135"/>
  <c r="Q163" i="135"/>
  <c r="O163" i="135"/>
  <c r="M163" i="135"/>
  <c r="AQ163" i="135" s="1"/>
  <c r="AZ162" i="135"/>
  <c r="AX162" i="135"/>
  <c r="BB162" i="135" s="1"/>
  <c r="AW162" i="135"/>
  <c r="BA162" i="135" s="1"/>
  <c r="AV162" i="135"/>
  <c r="AU162" i="135"/>
  <c r="AP162" i="135"/>
  <c r="AO162" i="135"/>
  <c r="AM162" i="135"/>
  <c r="AK162" i="135"/>
  <c r="AI162" i="135"/>
  <c r="AG162" i="135"/>
  <c r="AE162" i="135"/>
  <c r="AC162" i="135"/>
  <c r="AA162" i="135"/>
  <c r="Y162" i="135"/>
  <c r="W162" i="135"/>
  <c r="U162" i="135"/>
  <c r="S162" i="135"/>
  <c r="Q162" i="135"/>
  <c r="O162" i="135"/>
  <c r="M162" i="135"/>
  <c r="AU161" i="135"/>
  <c r="AP161" i="135"/>
  <c r="AO161" i="135"/>
  <c r="AM161" i="135"/>
  <c r="AK161" i="135"/>
  <c r="AI161" i="135"/>
  <c r="AG161" i="135"/>
  <c r="AE161" i="135"/>
  <c r="AC161" i="135"/>
  <c r="AA161" i="135"/>
  <c r="Y161" i="135"/>
  <c r="W161" i="135"/>
  <c r="U161" i="135"/>
  <c r="S161" i="135"/>
  <c r="Q161" i="135"/>
  <c r="O161" i="135"/>
  <c r="M161" i="135"/>
  <c r="AU160" i="135"/>
  <c r="AP160" i="135"/>
  <c r="AO160" i="135"/>
  <c r="AM160" i="135"/>
  <c r="AK160" i="135"/>
  <c r="AI160" i="135"/>
  <c r="AG160" i="135"/>
  <c r="AE160" i="135"/>
  <c r="AC160" i="135"/>
  <c r="AA160" i="135"/>
  <c r="Y160" i="135"/>
  <c r="W160" i="135"/>
  <c r="U160" i="135"/>
  <c r="S160" i="135"/>
  <c r="Q160" i="135"/>
  <c r="O160" i="135"/>
  <c r="M160" i="135"/>
  <c r="AQ160" i="135" s="1"/>
  <c r="AZ159" i="135"/>
  <c r="AV159" i="135"/>
  <c r="AU159" i="135"/>
  <c r="AP159" i="135"/>
  <c r="AO159" i="135"/>
  <c r="AM159" i="135"/>
  <c r="AK159" i="135"/>
  <c r="AI159" i="135"/>
  <c r="AG159" i="135"/>
  <c r="AE159" i="135"/>
  <c r="AC159" i="135"/>
  <c r="AA159" i="135"/>
  <c r="Y159" i="135"/>
  <c r="W159" i="135"/>
  <c r="U159" i="135"/>
  <c r="S159" i="135"/>
  <c r="Q159" i="135"/>
  <c r="O159" i="135"/>
  <c r="M159" i="135"/>
  <c r="AU158" i="135"/>
  <c r="AP158" i="135"/>
  <c r="AO158" i="135"/>
  <c r="AM158" i="135"/>
  <c r="AK158" i="135"/>
  <c r="AI158" i="135"/>
  <c r="AG158" i="135"/>
  <c r="AE158" i="135"/>
  <c r="AC158" i="135"/>
  <c r="AA158" i="135"/>
  <c r="Y158" i="135"/>
  <c r="W158" i="135"/>
  <c r="U158" i="135"/>
  <c r="S158" i="135"/>
  <c r="Q158" i="135"/>
  <c r="O158" i="135"/>
  <c r="M158" i="135"/>
  <c r="AQ158" i="135" s="1"/>
  <c r="BB157" i="135"/>
  <c r="AX157" i="135"/>
  <c r="AV157" i="135"/>
  <c r="AU157" i="135"/>
  <c r="AP157" i="135"/>
  <c r="AO157" i="135"/>
  <c r="AM157" i="135"/>
  <c r="AK157" i="135"/>
  <c r="AI157" i="135"/>
  <c r="AG157" i="135"/>
  <c r="AE157" i="135"/>
  <c r="AC157" i="135"/>
  <c r="AA157" i="135"/>
  <c r="Y157" i="135"/>
  <c r="W157" i="135"/>
  <c r="U157" i="135"/>
  <c r="S157" i="135"/>
  <c r="Q157" i="135"/>
  <c r="O157" i="135"/>
  <c r="M157" i="135"/>
  <c r="AQ157" i="135" s="1"/>
  <c r="AU156" i="135"/>
  <c r="AP156" i="135"/>
  <c r="AO156" i="135"/>
  <c r="AM156" i="135"/>
  <c r="AK156" i="135"/>
  <c r="AI156" i="135"/>
  <c r="AG156" i="135"/>
  <c r="AE156" i="135"/>
  <c r="AC156" i="135"/>
  <c r="AA156" i="135"/>
  <c r="Y156" i="135"/>
  <c r="W156" i="135"/>
  <c r="U156" i="135"/>
  <c r="S156" i="135"/>
  <c r="Q156" i="135"/>
  <c r="O156" i="135"/>
  <c r="M156" i="135"/>
  <c r="AV155" i="135"/>
  <c r="AU155" i="135"/>
  <c r="AP155" i="135"/>
  <c r="AO155" i="135"/>
  <c r="AM155" i="135"/>
  <c r="AK155" i="135"/>
  <c r="AI155" i="135"/>
  <c r="AG155" i="135"/>
  <c r="AE155" i="135"/>
  <c r="AC155" i="135"/>
  <c r="AA155" i="135"/>
  <c r="Y155" i="135"/>
  <c r="W155" i="135"/>
  <c r="U155" i="135"/>
  <c r="S155" i="135"/>
  <c r="Q155" i="135"/>
  <c r="O155" i="135"/>
  <c r="M155" i="135"/>
  <c r="AY154" i="135"/>
  <c r="AX154" i="135"/>
  <c r="BB154" i="135" s="1"/>
  <c r="AW154" i="135"/>
  <c r="BA154" i="135" s="1"/>
  <c r="AU154" i="135"/>
  <c r="AP154" i="135"/>
  <c r="AV154" i="135" s="1"/>
  <c r="AZ154" i="135" s="1"/>
  <c r="AO154" i="135"/>
  <c r="AM154" i="135"/>
  <c r="AK154" i="135"/>
  <c r="AI154" i="135"/>
  <c r="AG154" i="135"/>
  <c r="AE154" i="135"/>
  <c r="AC154" i="135"/>
  <c r="AA154" i="135"/>
  <c r="Y154" i="135"/>
  <c r="W154" i="135"/>
  <c r="U154" i="135"/>
  <c r="S154" i="135"/>
  <c r="Q154" i="135"/>
  <c r="O154" i="135"/>
  <c r="M154" i="135"/>
  <c r="AX153" i="135"/>
  <c r="BB153" i="135" s="1"/>
  <c r="AU153" i="135"/>
  <c r="AP153" i="135"/>
  <c r="AO153" i="135"/>
  <c r="AM153" i="135"/>
  <c r="AK153" i="135"/>
  <c r="AI153" i="135"/>
  <c r="AG153" i="135"/>
  <c r="AE153" i="135"/>
  <c r="AC153" i="135"/>
  <c r="AA153" i="135"/>
  <c r="Y153" i="135"/>
  <c r="W153" i="135"/>
  <c r="U153" i="135"/>
  <c r="S153" i="135"/>
  <c r="Q153" i="135"/>
  <c r="O153" i="135"/>
  <c r="M153" i="135"/>
  <c r="AQ153" i="135" s="1"/>
  <c r="AU152" i="135"/>
  <c r="AP152" i="135"/>
  <c r="AO152" i="135"/>
  <c r="AM152" i="135"/>
  <c r="AK152" i="135"/>
  <c r="AI152" i="135"/>
  <c r="AG152" i="135"/>
  <c r="AE152" i="135"/>
  <c r="AC152" i="135"/>
  <c r="AA152" i="135"/>
  <c r="Y152" i="135"/>
  <c r="W152" i="135"/>
  <c r="U152" i="135"/>
  <c r="S152" i="135"/>
  <c r="Q152" i="135"/>
  <c r="O152" i="135"/>
  <c r="M152" i="135"/>
  <c r="AQ152" i="135" s="1"/>
  <c r="AZ151" i="135"/>
  <c r="AX151" i="135"/>
  <c r="BB151" i="135" s="1"/>
  <c r="AV151" i="135"/>
  <c r="AU151" i="135"/>
  <c r="AP151" i="135"/>
  <c r="AO151" i="135"/>
  <c r="AM151" i="135"/>
  <c r="AK151" i="135"/>
  <c r="AI151" i="135"/>
  <c r="AG151" i="135"/>
  <c r="AE151" i="135"/>
  <c r="AC151" i="135"/>
  <c r="AA151" i="135"/>
  <c r="Y151" i="135"/>
  <c r="W151" i="135"/>
  <c r="U151" i="135"/>
  <c r="S151" i="135"/>
  <c r="Q151" i="135"/>
  <c r="O151" i="135"/>
  <c r="M151" i="135"/>
  <c r="AU150" i="135"/>
  <c r="AP150" i="135"/>
  <c r="AO150" i="135"/>
  <c r="AM150" i="135"/>
  <c r="AK150" i="135"/>
  <c r="AI150" i="135"/>
  <c r="AG150" i="135"/>
  <c r="AE150" i="135"/>
  <c r="AC150" i="135"/>
  <c r="AA150" i="135"/>
  <c r="Y150" i="135"/>
  <c r="W150" i="135"/>
  <c r="U150" i="135"/>
  <c r="S150" i="135"/>
  <c r="Q150" i="135"/>
  <c r="O150" i="135"/>
  <c r="M150" i="135"/>
  <c r="BB149" i="135"/>
  <c r="AX149" i="135"/>
  <c r="AV149" i="135"/>
  <c r="AU149" i="135"/>
  <c r="AP149" i="135"/>
  <c r="AO149" i="135"/>
  <c r="AM149" i="135"/>
  <c r="AK149" i="135"/>
  <c r="AI149" i="135"/>
  <c r="AG149" i="135"/>
  <c r="AE149" i="135"/>
  <c r="AC149" i="135"/>
  <c r="AA149" i="135"/>
  <c r="Y149" i="135"/>
  <c r="W149" i="135"/>
  <c r="U149" i="135"/>
  <c r="S149" i="135"/>
  <c r="Q149" i="135"/>
  <c r="O149" i="135"/>
  <c r="M149" i="135"/>
  <c r="AQ149" i="135" s="1"/>
  <c r="AU148" i="135"/>
  <c r="AP148" i="135"/>
  <c r="AO148" i="135"/>
  <c r="AM148" i="135"/>
  <c r="AK148" i="135"/>
  <c r="AI148" i="135"/>
  <c r="AG148" i="135"/>
  <c r="AE148" i="135"/>
  <c r="AC148" i="135"/>
  <c r="AA148" i="135"/>
  <c r="Y148" i="135"/>
  <c r="W148" i="135"/>
  <c r="U148" i="135"/>
  <c r="S148" i="135"/>
  <c r="Q148" i="135"/>
  <c r="O148" i="135"/>
  <c r="M148" i="135"/>
  <c r="BB147" i="135"/>
  <c r="AX147" i="135"/>
  <c r="AV147" i="135"/>
  <c r="AU147" i="135"/>
  <c r="AP147" i="135"/>
  <c r="AO147" i="135"/>
  <c r="AM147" i="135"/>
  <c r="AK147" i="135"/>
  <c r="AI147" i="135"/>
  <c r="AG147" i="135"/>
  <c r="AE147" i="135"/>
  <c r="AC147" i="135"/>
  <c r="AA147" i="135"/>
  <c r="Y147" i="135"/>
  <c r="W147" i="135"/>
  <c r="U147" i="135"/>
  <c r="S147" i="135"/>
  <c r="Q147" i="135"/>
  <c r="O147" i="135"/>
  <c r="M147" i="135"/>
  <c r="AX146" i="135"/>
  <c r="BB146" i="135" s="1"/>
  <c r="AU146" i="135"/>
  <c r="AP146" i="135"/>
  <c r="AV146" i="135" s="1"/>
  <c r="AZ146" i="135" s="1"/>
  <c r="AO146" i="135"/>
  <c r="AM146" i="135"/>
  <c r="AK146" i="135"/>
  <c r="AI146" i="135"/>
  <c r="AG146" i="135"/>
  <c r="AE146" i="135"/>
  <c r="AC146" i="135"/>
  <c r="AA146" i="135"/>
  <c r="Y146" i="135"/>
  <c r="W146" i="135"/>
  <c r="U146" i="135"/>
  <c r="S146" i="135"/>
  <c r="Q146" i="135"/>
  <c r="O146" i="135"/>
  <c r="M146" i="135"/>
  <c r="AU145" i="135"/>
  <c r="AP145" i="135"/>
  <c r="AO145" i="135"/>
  <c r="AM145" i="135"/>
  <c r="AK145" i="135"/>
  <c r="AI145" i="135"/>
  <c r="AG145" i="135"/>
  <c r="AE145" i="135"/>
  <c r="AC145" i="135"/>
  <c r="AA145" i="135"/>
  <c r="Y145" i="135"/>
  <c r="W145" i="135"/>
  <c r="U145" i="135"/>
  <c r="S145" i="135"/>
  <c r="Q145" i="135"/>
  <c r="O145" i="135"/>
  <c r="M145" i="135"/>
  <c r="AX145" i="135" s="1"/>
  <c r="BB145" i="135" s="1"/>
  <c r="AU144" i="135"/>
  <c r="AP144" i="135"/>
  <c r="AO144" i="135"/>
  <c r="AM144" i="135"/>
  <c r="AK144" i="135"/>
  <c r="AI144" i="135"/>
  <c r="AG144" i="135"/>
  <c r="AE144" i="135"/>
  <c r="AC144" i="135"/>
  <c r="AA144" i="135"/>
  <c r="Y144" i="135"/>
  <c r="W144" i="135"/>
  <c r="U144" i="135"/>
  <c r="S144" i="135"/>
  <c r="Q144" i="135"/>
  <c r="O144" i="135"/>
  <c r="M144" i="135"/>
  <c r="AZ143" i="135"/>
  <c r="AX143" i="135"/>
  <c r="BB143" i="135" s="1"/>
  <c r="AV143" i="135"/>
  <c r="AU143" i="135"/>
  <c r="AP143" i="135"/>
  <c r="AW143" i="135" s="1"/>
  <c r="BA143" i="135" s="1"/>
  <c r="AO143" i="135"/>
  <c r="AM143" i="135"/>
  <c r="AK143" i="135"/>
  <c r="AI143" i="135"/>
  <c r="AG143" i="135"/>
  <c r="AE143" i="135"/>
  <c r="AC143" i="135"/>
  <c r="AA143" i="135"/>
  <c r="Y143" i="135"/>
  <c r="W143" i="135"/>
  <c r="U143" i="135"/>
  <c r="S143" i="135"/>
  <c r="Q143" i="135"/>
  <c r="O143" i="135"/>
  <c r="M143" i="135"/>
  <c r="AU142" i="135"/>
  <c r="AP142" i="135"/>
  <c r="AO142" i="135"/>
  <c r="AM142" i="135"/>
  <c r="AK142" i="135"/>
  <c r="AI142" i="135"/>
  <c r="AG142" i="135"/>
  <c r="AE142" i="135"/>
  <c r="AC142" i="135"/>
  <c r="AA142" i="135"/>
  <c r="Y142" i="135"/>
  <c r="W142" i="135"/>
  <c r="U142" i="135"/>
  <c r="S142" i="135"/>
  <c r="Q142" i="135"/>
  <c r="O142" i="135"/>
  <c r="M142" i="135"/>
  <c r="AQ142" i="135" s="1"/>
  <c r="AX141" i="135"/>
  <c r="BB141" i="135" s="1"/>
  <c r="AW141" i="135"/>
  <c r="BA141" i="135" s="1"/>
  <c r="AV141" i="135"/>
  <c r="AU141" i="135"/>
  <c r="AP141" i="135"/>
  <c r="AO141" i="135"/>
  <c r="AM141" i="135"/>
  <c r="AK141" i="135"/>
  <c r="AI141" i="135"/>
  <c r="AG141" i="135"/>
  <c r="AE141" i="135"/>
  <c r="AC141" i="135"/>
  <c r="AA141" i="135"/>
  <c r="Y141" i="135"/>
  <c r="W141" i="135"/>
  <c r="U141" i="135"/>
  <c r="S141" i="135"/>
  <c r="Q141" i="135"/>
  <c r="O141" i="135"/>
  <c r="M141" i="135"/>
  <c r="AQ141" i="135" s="1"/>
  <c r="AU140" i="135"/>
  <c r="AP140" i="135"/>
  <c r="AO140" i="135"/>
  <c r="AM140" i="135"/>
  <c r="AK140" i="135"/>
  <c r="AI140" i="135"/>
  <c r="AG140" i="135"/>
  <c r="AE140" i="135"/>
  <c r="AC140" i="135"/>
  <c r="AA140" i="135"/>
  <c r="Y140" i="135"/>
  <c r="W140" i="135"/>
  <c r="U140" i="135"/>
  <c r="S140" i="135"/>
  <c r="Q140" i="135"/>
  <c r="O140" i="135"/>
  <c r="M140" i="135"/>
  <c r="BB139" i="135"/>
  <c r="AZ139" i="135"/>
  <c r="AX139" i="135"/>
  <c r="AV139" i="135"/>
  <c r="AU139" i="135"/>
  <c r="AP139" i="135"/>
  <c r="AO139" i="135"/>
  <c r="AM139" i="135"/>
  <c r="AK139" i="135"/>
  <c r="AI139" i="135"/>
  <c r="AG139" i="135"/>
  <c r="AE139" i="135"/>
  <c r="AC139" i="135"/>
  <c r="AA139" i="135"/>
  <c r="Y139" i="135"/>
  <c r="W139" i="135"/>
  <c r="U139" i="135"/>
  <c r="S139" i="135"/>
  <c r="Q139" i="135"/>
  <c r="O139" i="135"/>
  <c r="M139" i="135"/>
  <c r="AQ139" i="135" s="1"/>
  <c r="BC138" i="135"/>
  <c r="AY138" i="135"/>
  <c r="AX138" i="135"/>
  <c r="BB138" i="135" s="1"/>
  <c r="AW138" i="135"/>
  <c r="BA138" i="135" s="1"/>
  <c r="AU138" i="135"/>
  <c r="AP138" i="135"/>
  <c r="AV138" i="135" s="1"/>
  <c r="AZ138" i="135" s="1"/>
  <c r="AO138" i="135"/>
  <c r="AM138" i="135"/>
  <c r="AK138" i="135"/>
  <c r="AI138" i="135"/>
  <c r="AG138" i="135"/>
  <c r="AE138" i="135"/>
  <c r="AC138" i="135"/>
  <c r="AA138" i="135"/>
  <c r="Y138" i="135"/>
  <c r="W138" i="135"/>
  <c r="U138" i="135"/>
  <c r="S138" i="135"/>
  <c r="Q138" i="135"/>
  <c r="O138" i="135"/>
  <c r="M138" i="135"/>
  <c r="AX137" i="135"/>
  <c r="BB137" i="135" s="1"/>
  <c r="AU137" i="135"/>
  <c r="AP137" i="135"/>
  <c r="AO137" i="135"/>
  <c r="AM137" i="135"/>
  <c r="AK137" i="135"/>
  <c r="AI137" i="135"/>
  <c r="AG137" i="135"/>
  <c r="AE137" i="135"/>
  <c r="AC137" i="135"/>
  <c r="AA137" i="135"/>
  <c r="Y137" i="135"/>
  <c r="W137" i="135"/>
  <c r="U137" i="135"/>
  <c r="S137" i="135"/>
  <c r="Q137" i="135"/>
  <c r="O137" i="135"/>
  <c r="M137" i="135"/>
  <c r="AQ137" i="135" s="1"/>
  <c r="AW136" i="135"/>
  <c r="BA136" i="135" s="1"/>
  <c r="AV136" i="135"/>
  <c r="AU136" i="135"/>
  <c r="AP136" i="135"/>
  <c r="AX136" i="135" s="1"/>
  <c r="BB136" i="135" s="1"/>
  <c r="AO136" i="135"/>
  <c r="AM136" i="135"/>
  <c r="AK136" i="135"/>
  <c r="AI136" i="135"/>
  <c r="AG136" i="135"/>
  <c r="AE136" i="135"/>
  <c r="AC136" i="135"/>
  <c r="AA136" i="135"/>
  <c r="Y136" i="135"/>
  <c r="W136" i="135"/>
  <c r="U136" i="135"/>
  <c r="S136" i="135"/>
  <c r="Q136" i="135"/>
  <c r="O136" i="135"/>
  <c r="M136" i="135"/>
  <c r="AZ135" i="135"/>
  <c r="AX135" i="135"/>
  <c r="BB135" i="135" s="1"/>
  <c r="AV135" i="135"/>
  <c r="AU135" i="135"/>
  <c r="AP135" i="135"/>
  <c r="AW135" i="135" s="1"/>
  <c r="AO135" i="135"/>
  <c r="AM135" i="135"/>
  <c r="AK135" i="135"/>
  <c r="AI135" i="135"/>
  <c r="AG135" i="135"/>
  <c r="AE135" i="135"/>
  <c r="AC135" i="135"/>
  <c r="AA135" i="135"/>
  <c r="Y135" i="135"/>
  <c r="W135" i="135"/>
  <c r="U135" i="135"/>
  <c r="S135" i="135"/>
  <c r="Q135" i="135"/>
  <c r="O135" i="135"/>
  <c r="M135" i="135"/>
  <c r="AQ135" i="135" s="1"/>
  <c r="AU134" i="135"/>
  <c r="AP134" i="135"/>
  <c r="AO134" i="135"/>
  <c r="AM134" i="135"/>
  <c r="AK134" i="135"/>
  <c r="AI134" i="135"/>
  <c r="AG134" i="135"/>
  <c r="AE134" i="135"/>
  <c r="AC134" i="135"/>
  <c r="AA134" i="135"/>
  <c r="Y134" i="135"/>
  <c r="W134" i="135"/>
  <c r="U134" i="135"/>
  <c r="S134" i="135"/>
  <c r="Q134" i="135"/>
  <c r="O134" i="135"/>
  <c r="M134" i="135"/>
  <c r="AX133" i="135"/>
  <c r="BB133" i="135" s="1"/>
  <c r="AV133" i="135"/>
  <c r="AU133" i="135"/>
  <c r="AP133" i="135"/>
  <c r="AO133" i="135"/>
  <c r="AM133" i="135"/>
  <c r="AK133" i="135"/>
  <c r="AI133" i="135"/>
  <c r="AG133" i="135"/>
  <c r="AE133" i="135"/>
  <c r="AC133" i="135"/>
  <c r="AA133" i="135"/>
  <c r="Y133" i="135"/>
  <c r="W133" i="135"/>
  <c r="U133" i="135"/>
  <c r="S133" i="135"/>
  <c r="Q133" i="135"/>
  <c r="O133" i="135"/>
  <c r="M133" i="135"/>
  <c r="AU132" i="135"/>
  <c r="AP132" i="135"/>
  <c r="AO132" i="135"/>
  <c r="AM132" i="135"/>
  <c r="AK132" i="135"/>
  <c r="AI132" i="135"/>
  <c r="AG132" i="135"/>
  <c r="AE132" i="135"/>
  <c r="AC132" i="135"/>
  <c r="AA132" i="135"/>
  <c r="Y132" i="135"/>
  <c r="W132" i="135"/>
  <c r="U132" i="135"/>
  <c r="S132" i="135"/>
  <c r="Q132" i="135"/>
  <c r="O132" i="135"/>
  <c r="M132" i="135"/>
  <c r="BB131" i="135"/>
  <c r="AX131" i="135"/>
  <c r="AV131" i="135"/>
  <c r="AU131" i="135"/>
  <c r="AP131" i="135"/>
  <c r="AO131" i="135"/>
  <c r="AM131" i="135"/>
  <c r="AK131" i="135"/>
  <c r="AI131" i="135"/>
  <c r="AG131" i="135"/>
  <c r="AE131" i="135"/>
  <c r="AC131" i="135"/>
  <c r="AA131" i="135"/>
  <c r="Y131" i="135"/>
  <c r="W131" i="135"/>
  <c r="U131" i="135"/>
  <c r="S131" i="135"/>
  <c r="Q131" i="135"/>
  <c r="O131" i="135"/>
  <c r="M131" i="135"/>
  <c r="AQ131" i="135" s="1"/>
  <c r="AX130" i="135"/>
  <c r="BB130" i="135" s="1"/>
  <c r="AU130" i="135"/>
  <c r="AP130" i="135"/>
  <c r="AV130" i="135" s="1"/>
  <c r="AO130" i="135"/>
  <c r="AM130" i="135"/>
  <c r="AK130" i="135"/>
  <c r="AI130" i="135"/>
  <c r="AG130" i="135"/>
  <c r="AE130" i="135"/>
  <c r="AC130" i="135"/>
  <c r="AA130" i="135"/>
  <c r="Y130" i="135"/>
  <c r="W130" i="135"/>
  <c r="U130" i="135"/>
  <c r="S130" i="135"/>
  <c r="Q130" i="135"/>
  <c r="O130" i="135"/>
  <c r="M130" i="135"/>
  <c r="AU129" i="135"/>
  <c r="AP129" i="135"/>
  <c r="AO129" i="135"/>
  <c r="AM129" i="135"/>
  <c r="AK129" i="135"/>
  <c r="AI129" i="135"/>
  <c r="AG129" i="135"/>
  <c r="AE129" i="135"/>
  <c r="AC129" i="135"/>
  <c r="AA129" i="135"/>
  <c r="Y129" i="135"/>
  <c r="W129" i="135"/>
  <c r="U129" i="135"/>
  <c r="AX129" i="135" s="1"/>
  <c r="BB129" i="135" s="1"/>
  <c r="S129" i="135"/>
  <c r="Q129" i="135"/>
  <c r="O129" i="135"/>
  <c r="M129" i="135"/>
  <c r="AV128" i="135"/>
  <c r="AU128" i="135"/>
  <c r="AP128" i="135"/>
  <c r="AO128" i="135"/>
  <c r="AM128" i="135"/>
  <c r="AK128" i="135"/>
  <c r="AI128" i="135"/>
  <c r="AG128" i="135"/>
  <c r="AE128" i="135"/>
  <c r="AC128" i="135"/>
  <c r="AA128" i="135"/>
  <c r="Y128" i="135"/>
  <c r="W128" i="135"/>
  <c r="U128" i="135"/>
  <c r="S128" i="135"/>
  <c r="Q128" i="135"/>
  <c r="O128" i="135"/>
  <c r="M128" i="135"/>
  <c r="AQ128" i="135" s="1"/>
  <c r="AV127" i="135"/>
  <c r="AU127" i="135"/>
  <c r="AP127" i="135"/>
  <c r="AO127" i="135"/>
  <c r="AM127" i="135"/>
  <c r="AK127" i="135"/>
  <c r="AI127" i="135"/>
  <c r="AG127" i="135"/>
  <c r="AE127" i="135"/>
  <c r="AC127" i="135"/>
  <c r="AA127" i="135"/>
  <c r="Y127" i="135"/>
  <c r="W127" i="135"/>
  <c r="U127" i="135"/>
  <c r="S127" i="135"/>
  <c r="Q127" i="135"/>
  <c r="AX127" i="135" s="1"/>
  <c r="BB127" i="135" s="1"/>
  <c r="O127" i="135"/>
  <c r="M127" i="135"/>
  <c r="AQ127" i="135" s="1"/>
  <c r="AU126" i="135"/>
  <c r="AP126" i="135"/>
  <c r="AO126" i="135"/>
  <c r="AM126" i="135"/>
  <c r="AK126" i="135"/>
  <c r="AI126" i="135"/>
  <c r="AG126" i="135"/>
  <c r="AE126" i="135"/>
  <c r="AC126" i="135"/>
  <c r="AA126" i="135"/>
  <c r="Y126" i="135"/>
  <c r="W126" i="135"/>
  <c r="U126" i="135"/>
  <c r="S126" i="135"/>
  <c r="Q126" i="135"/>
  <c r="O126" i="135"/>
  <c r="M126" i="135"/>
  <c r="BB125" i="135"/>
  <c r="AX125" i="135"/>
  <c r="AW125" i="135"/>
  <c r="BA125" i="135" s="1"/>
  <c r="AV125" i="135"/>
  <c r="AU125" i="135"/>
  <c r="AP125" i="135"/>
  <c r="AO125" i="135"/>
  <c r="AM125" i="135"/>
  <c r="AK125" i="135"/>
  <c r="AI125" i="135"/>
  <c r="AG125" i="135"/>
  <c r="AE125" i="135"/>
  <c r="AC125" i="135"/>
  <c r="AA125" i="135"/>
  <c r="Y125" i="135"/>
  <c r="W125" i="135"/>
  <c r="U125" i="135"/>
  <c r="S125" i="135"/>
  <c r="Q125" i="135"/>
  <c r="O125" i="135"/>
  <c r="M125" i="135"/>
  <c r="AU124" i="135"/>
  <c r="AP124" i="135"/>
  <c r="AO124" i="135"/>
  <c r="AM124" i="135"/>
  <c r="AK124" i="135"/>
  <c r="AI124" i="135"/>
  <c r="AG124" i="135"/>
  <c r="AE124" i="135"/>
  <c r="AC124" i="135"/>
  <c r="AA124" i="135"/>
  <c r="Y124" i="135"/>
  <c r="W124" i="135"/>
  <c r="U124" i="135"/>
  <c r="S124" i="135"/>
  <c r="Q124" i="135"/>
  <c r="O124" i="135"/>
  <c r="M124" i="135"/>
  <c r="AQ124" i="135" s="1"/>
  <c r="BB123" i="135"/>
  <c r="AX123" i="135"/>
  <c r="AV123" i="135"/>
  <c r="AU123" i="135"/>
  <c r="AP123" i="135"/>
  <c r="AO123" i="135"/>
  <c r="AM123" i="135"/>
  <c r="AK123" i="135"/>
  <c r="AI123" i="135"/>
  <c r="AG123" i="135"/>
  <c r="AE123" i="135"/>
  <c r="AC123" i="135"/>
  <c r="AA123" i="135"/>
  <c r="Y123" i="135"/>
  <c r="W123" i="135"/>
  <c r="U123" i="135"/>
  <c r="S123" i="135"/>
  <c r="Q123" i="135"/>
  <c r="O123" i="135"/>
  <c r="M123" i="135"/>
  <c r="AX122" i="135"/>
  <c r="BB122" i="135" s="1"/>
  <c r="AU122" i="135"/>
  <c r="AP122" i="135"/>
  <c r="AV122" i="135" s="1"/>
  <c r="AO122" i="135"/>
  <c r="AM122" i="135"/>
  <c r="AK122" i="135"/>
  <c r="AI122" i="135"/>
  <c r="AG122" i="135"/>
  <c r="AE122" i="135"/>
  <c r="AC122" i="135"/>
  <c r="AA122" i="135"/>
  <c r="Y122" i="135"/>
  <c r="W122" i="135"/>
  <c r="U122" i="135"/>
  <c r="S122" i="135"/>
  <c r="Q122" i="135"/>
  <c r="O122" i="135"/>
  <c r="M122" i="135"/>
  <c r="BB121" i="135"/>
  <c r="AU121" i="135"/>
  <c r="AP121" i="135"/>
  <c r="AO121" i="135"/>
  <c r="AM121" i="135"/>
  <c r="AK121" i="135"/>
  <c r="AI121" i="135"/>
  <c r="AG121" i="135"/>
  <c r="AE121" i="135"/>
  <c r="AC121" i="135"/>
  <c r="AA121" i="135"/>
  <c r="Y121" i="135"/>
  <c r="W121" i="135"/>
  <c r="U121" i="135"/>
  <c r="S121" i="135"/>
  <c r="Q121" i="135"/>
  <c r="O121" i="135"/>
  <c r="M121" i="135"/>
  <c r="AX121" i="135" s="1"/>
  <c r="AW120" i="135"/>
  <c r="BA120" i="135" s="1"/>
  <c r="AV120" i="135"/>
  <c r="AU120" i="135"/>
  <c r="AP120" i="135"/>
  <c r="AX120" i="135" s="1"/>
  <c r="BB120" i="135" s="1"/>
  <c r="AO120" i="135"/>
  <c r="AM120" i="135"/>
  <c r="AK120" i="135"/>
  <c r="AI120" i="135"/>
  <c r="AG120" i="135"/>
  <c r="AE120" i="135"/>
  <c r="AC120" i="135"/>
  <c r="AA120" i="135"/>
  <c r="Y120" i="135"/>
  <c r="W120" i="135"/>
  <c r="U120" i="135"/>
  <c r="S120" i="135"/>
  <c r="Q120" i="135"/>
  <c r="O120" i="135"/>
  <c r="M120" i="135"/>
  <c r="AX119" i="135"/>
  <c r="BB119" i="135" s="1"/>
  <c r="AV119" i="135"/>
  <c r="AU119" i="135"/>
  <c r="AP119" i="135"/>
  <c r="AO119" i="135"/>
  <c r="AM119" i="135"/>
  <c r="AK119" i="135"/>
  <c r="AI119" i="135"/>
  <c r="AG119" i="135"/>
  <c r="AE119" i="135"/>
  <c r="AC119" i="135"/>
  <c r="AA119" i="135"/>
  <c r="Y119" i="135"/>
  <c r="W119" i="135"/>
  <c r="U119" i="135"/>
  <c r="S119" i="135"/>
  <c r="Q119" i="135"/>
  <c r="O119" i="135"/>
  <c r="M119" i="135"/>
  <c r="AQ119" i="135" s="1"/>
  <c r="AU118" i="135"/>
  <c r="AP118" i="135"/>
  <c r="AO118" i="135"/>
  <c r="AM118" i="135"/>
  <c r="AK118" i="135"/>
  <c r="AI118" i="135"/>
  <c r="AG118" i="135"/>
  <c r="AE118" i="135"/>
  <c r="AC118" i="135"/>
  <c r="AA118" i="135"/>
  <c r="Y118" i="135"/>
  <c r="W118" i="135"/>
  <c r="U118" i="135"/>
  <c r="S118" i="135"/>
  <c r="Q118" i="135"/>
  <c r="O118" i="135"/>
  <c r="M118" i="135"/>
  <c r="AQ118" i="135" s="1"/>
  <c r="AV117" i="135"/>
  <c r="AU117" i="135"/>
  <c r="AQ117" i="135"/>
  <c r="AP117" i="135"/>
  <c r="AO117" i="135"/>
  <c r="AM117" i="135"/>
  <c r="AK117" i="135"/>
  <c r="AI117" i="135"/>
  <c r="AG117" i="135"/>
  <c r="AE117" i="135"/>
  <c r="AC117" i="135"/>
  <c r="AA117" i="135"/>
  <c r="Y117" i="135"/>
  <c r="W117" i="135"/>
  <c r="U117" i="135"/>
  <c r="S117" i="135"/>
  <c r="Q117" i="135"/>
  <c r="O117" i="135"/>
  <c r="M117" i="135"/>
  <c r="AX117" i="135" s="1"/>
  <c r="BB117" i="135" s="1"/>
  <c r="AU116" i="135"/>
  <c r="AP116" i="135"/>
  <c r="AO116" i="135"/>
  <c r="AM116" i="135"/>
  <c r="AK116" i="135"/>
  <c r="AI116" i="135"/>
  <c r="AG116" i="135"/>
  <c r="AE116" i="135"/>
  <c r="AC116" i="135"/>
  <c r="AA116" i="135"/>
  <c r="Y116" i="135"/>
  <c r="W116" i="135"/>
  <c r="U116" i="135"/>
  <c r="S116" i="135"/>
  <c r="Q116" i="135"/>
  <c r="O116" i="135"/>
  <c r="M116" i="135"/>
  <c r="AQ116" i="135" s="1"/>
  <c r="BB115" i="135"/>
  <c r="AX115" i="135"/>
  <c r="AW115" i="135"/>
  <c r="BA115" i="135" s="1"/>
  <c r="AV115" i="135"/>
  <c r="AU115" i="135"/>
  <c r="AP115" i="135"/>
  <c r="AO115" i="135"/>
  <c r="AM115" i="135"/>
  <c r="AK115" i="135"/>
  <c r="AI115" i="135"/>
  <c r="AG115" i="135"/>
  <c r="AE115" i="135"/>
  <c r="AC115" i="135"/>
  <c r="AA115" i="135"/>
  <c r="Y115" i="135"/>
  <c r="W115" i="135"/>
  <c r="U115" i="135"/>
  <c r="S115" i="135"/>
  <c r="Q115" i="135"/>
  <c r="O115" i="135"/>
  <c r="M115" i="135"/>
  <c r="AU114" i="135"/>
  <c r="AP114" i="135"/>
  <c r="AO114" i="135"/>
  <c r="AM114" i="135"/>
  <c r="AK114" i="135"/>
  <c r="AI114" i="135"/>
  <c r="AG114" i="135"/>
  <c r="AE114" i="135"/>
  <c r="AC114" i="135"/>
  <c r="AA114" i="135"/>
  <c r="Y114" i="135"/>
  <c r="W114" i="135"/>
  <c r="U114" i="135"/>
  <c r="S114" i="135"/>
  <c r="Q114" i="135"/>
  <c r="O114" i="135"/>
  <c r="M114" i="135"/>
  <c r="AX113" i="135"/>
  <c r="BB113" i="135" s="1"/>
  <c r="AV113" i="135"/>
  <c r="AU113" i="135"/>
  <c r="AP113" i="135"/>
  <c r="AO113" i="135"/>
  <c r="AM113" i="135"/>
  <c r="AK113" i="135"/>
  <c r="AI113" i="135"/>
  <c r="AG113" i="135"/>
  <c r="AE113" i="135"/>
  <c r="AC113" i="135"/>
  <c r="AA113" i="135"/>
  <c r="Y113" i="135"/>
  <c r="W113" i="135"/>
  <c r="U113" i="135"/>
  <c r="S113" i="135"/>
  <c r="Q113" i="135"/>
  <c r="O113" i="135"/>
  <c r="M113" i="135"/>
  <c r="AQ113" i="135" s="1"/>
  <c r="AX112" i="135"/>
  <c r="BB112" i="135" s="1"/>
  <c r="AV112" i="135"/>
  <c r="AU112" i="135"/>
  <c r="AP112" i="135"/>
  <c r="AO112" i="135"/>
  <c r="AM112" i="135"/>
  <c r="AK112" i="135"/>
  <c r="AI112" i="135"/>
  <c r="AG112" i="135"/>
  <c r="AE112" i="135"/>
  <c r="AC112" i="135"/>
  <c r="AA112" i="135"/>
  <c r="Y112" i="135"/>
  <c r="W112" i="135"/>
  <c r="U112" i="135"/>
  <c r="S112" i="135"/>
  <c r="Q112" i="135"/>
  <c r="O112" i="135"/>
  <c r="M112" i="135"/>
  <c r="AQ112" i="135" s="1"/>
  <c r="AV111" i="135"/>
  <c r="AZ111" i="135" s="1"/>
  <c r="AU111" i="135"/>
  <c r="AP111" i="135"/>
  <c r="AO111" i="135"/>
  <c r="AM111" i="135"/>
  <c r="AK111" i="135"/>
  <c r="AI111" i="135"/>
  <c r="AG111" i="135"/>
  <c r="AE111" i="135"/>
  <c r="AC111" i="135"/>
  <c r="AA111" i="135"/>
  <c r="Y111" i="135"/>
  <c r="W111" i="135"/>
  <c r="U111" i="135"/>
  <c r="S111" i="135"/>
  <c r="Q111" i="135"/>
  <c r="AX111" i="135" s="1"/>
  <c r="BB111" i="135" s="1"/>
  <c r="O111" i="135"/>
  <c r="M111" i="135"/>
  <c r="AW110" i="135"/>
  <c r="BA110" i="135" s="1"/>
  <c r="AV110" i="135"/>
  <c r="AZ110" i="135" s="1"/>
  <c r="AU110" i="135"/>
  <c r="AP110" i="135"/>
  <c r="AX110" i="135" s="1"/>
  <c r="BB110" i="135" s="1"/>
  <c r="AO110" i="135"/>
  <c r="AM110" i="135"/>
  <c r="AK110" i="135"/>
  <c r="AI110" i="135"/>
  <c r="AG110" i="135"/>
  <c r="AE110" i="135"/>
  <c r="AC110" i="135"/>
  <c r="AA110" i="135"/>
  <c r="Y110" i="135"/>
  <c r="W110" i="135"/>
  <c r="U110" i="135"/>
  <c r="S110" i="135"/>
  <c r="Q110" i="135"/>
  <c r="O110" i="135"/>
  <c r="M110" i="135"/>
  <c r="AQ110" i="135" s="1"/>
  <c r="AU109" i="135"/>
  <c r="AP109" i="135"/>
  <c r="AO109" i="135"/>
  <c r="AM109" i="135"/>
  <c r="AK109" i="135"/>
  <c r="AI109" i="135"/>
  <c r="AG109" i="135"/>
  <c r="AC109" i="135"/>
  <c r="AA109" i="135"/>
  <c r="Y109" i="135"/>
  <c r="W109" i="135"/>
  <c r="U109" i="135"/>
  <c r="S109" i="135"/>
  <c r="Q109" i="135"/>
  <c r="O109" i="135"/>
  <c r="M109" i="135"/>
  <c r="AU108" i="135"/>
  <c r="AP108" i="135"/>
  <c r="AO108" i="135"/>
  <c r="AM108" i="135"/>
  <c r="AK108" i="135"/>
  <c r="AI108" i="135"/>
  <c r="AG108" i="135"/>
  <c r="AE108" i="135"/>
  <c r="AC108" i="135"/>
  <c r="AA108" i="135"/>
  <c r="Y108" i="135"/>
  <c r="W108" i="135"/>
  <c r="U108" i="135"/>
  <c r="S108" i="135"/>
  <c r="Q108" i="135"/>
  <c r="O108" i="135"/>
  <c r="M108" i="135"/>
  <c r="AQ108" i="135" s="1"/>
  <c r="AV107" i="135"/>
  <c r="AW107" i="135" s="1"/>
  <c r="BA107" i="135" s="1"/>
  <c r="AU107" i="135"/>
  <c r="AP107" i="135"/>
  <c r="AO107" i="135"/>
  <c r="AM107" i="135"/>
  <c r="AK107" i="135"/>
  <c r="AI107" i="135"/>
  <c r="AG107" i="135"/>
  <c r="AE107" i="135"/>
  <c r="AC107" i="135"/>
  <c r="AA107" i="135"/>
  <c r="Y107" i="135"/>
  <c r="W107" i="135"/>
  <c r="U107" i="135"/>
  <c r="S107" i="135"/>
  <c r="Q107" i="135"/>
  <c r="O107" i="135"/>
  <c r="AX107" i="135" s="1"/>
  <c r="BB107" i="135" s="1"/>
  <c r="M107" i="135"/>
  <c r="AQ107" i="135" s="1"/>
  <c r="AU106" i="135"/>
  <c r="AP106" i="135"/>
  <c r="AO106" i="135"/>
  <c r="AM106" i="135"/>
  <c r="AK106" i="135"/>
  <c r="AI106" i="135"/>
  <c r="AG106" i="135"/>
  <c r="AE106" i="135"/>
  <c r="AC106" i="135"/>
  <c r="AA106" i="135"/>
  <c r="Y106" i="135"/>
  <c r="W106" i="135"/>
  <c r="U106" i="135"/>
  <c r="S106" i="135"/>
  <c r="Q106" i="135"/>
  <c r="O106" i="135"/>
  <c r="M106" i="135"/>
  <c r="AU105" i="135"/>
  <c r="AP105" i="135"/>
  <c r="AO105" i="135"/>
  <c r="AM105" i="135"/>
  <c r="AK105" i="135"/>
  <c r="AI105" i="135"/>
  <c r="AG105" i="135"/>
  <c r="AE105" i="135"/>
  <c r="AC105" i="135"/>
  <c r="AA105" i="135"/>
  <c r="Y105" i="135"/>
  <c r="W105" i="135"/>
  <c r="U105" i="135"/>
  <c r="S105" i="135"/>
  <c r="Q105" i="135"/>
  <c r="O105" i="135"/>
  <c r="M105" i="135"/>
  <c r="AQ105" i="135" s="1"/>
  <c r="AX104" i="135"/>
  <c r="BB104" i="135" s="1"/>
  <c r="AW104" i="135"/>
  <c r="AV104" i="135"/>
  <c r="AZ104" i="135" s="1"/>
  <c r="AU104" i="135"/>
  <c r="AP104" i="135"/>
  <c r="AO104" i="135"/>
  <c r="AM104" i="135"/>
  <c r="AK104" i="135"/>
  <c r="AI104" i="135"/>
  <c r="AG104" i="135"/>
  <c r="AE104" i="135"/>
  <c r="AC104" i="135"/>
  <c r="AA104" i="135"/>
  <c r="Y104" i="135"/>
  <c r="W104" i="135"/>
  <c r="U104" i="135"/>
  <c r="S104" i="135"/>
  <c r="Q104" i="135"/>
  <c r="O104" i="135"/>
  <c r="M104" i="135"/>
  <c r="AU103" i="135"/>
  <c r="AP103" i="135"/>
  <c r="AO103" i="135"/>
  <c r="AM103" i="135"/>
  <c r="AK103" i="135"/>
  <c r="AI103" i="135"/>
  <c r="AG103" i="135"/>
  <c r="AE103" i="135"/>
  <c r="AC103" i="135"/>
  <c r="AA103" i="135"/>
  <c r="Y103" i="135"/>
  <c r="W103" i="135"/>
  <c r="U103" i="135"/>
  <c r="S103" i="135"/>
  <c r="Q103" i="135"/>
  <c r="O103" i="135"/>
  <c r="M103" i="135"/>
  <c r="AQ103" i="135" s="1"/>
  <c r="AV102" i="135"/>
  <c r="AU102" i="135"/>
  <c r="AP102" i="135"/>
  <c r="AX102" i="135" s="1"/>
  <c r="BB102" i="135" s="1"/>
  <c r="AO102" i="135"/>
  <c r="AM102" i="135"/>
  <c r="AK102" i="135"/>
  <c r="AI102" i="135"/>
  <c r="AG102" i="135"/>
  <c r="AE102" i="135"/>
  <c r="AC102" i="135"/>
  <c r="AA102" i="135"/>
  <c r="Y102" i="135"/>
  <c r="W102" i="135"/>
  <c r="U102" i="135"/>
  <c r="S102" i="135"/>
  <c r="Q102" i="135"/>
  <c r="O102" i="135"/>
  <c r="M102" i="135"/>
  <c r="AQ102" i="135" s="1"/>
  <c r="AZ101" i="135"/>
  <c r="AX101" i="135"/>
  <c r="BB101" i="135" s="1"/>
  <c r="AW101" i="135"/>
  <c r="BA101" i="135" s="1"/>
  <c r="AV101" i="135"/>
  <c r="AU101" i="135"/>
  <c r="AP101" i="135"/>
  <c r="AO101" i="135"/>
  <c r="AM101" i="135"/>
  <c r="AK101" i="135"/>
  <c r="AI101" i="135"/>
  <c r="AG101" i="135"/>
  <c r="AE101" i="135"/>
  <c r="AC101" i="135"/>
  <c r="AA101" i="135"/>
  <c r="Y101" i="135"/>
  <c r="W101" i="135"/>
  <c r="U101" i="135"/>
  <c r="S101" i="135"/>
  <c r="Q101" i="135"/>
  <c r="O101" i="135"/>
  <c r="M101" i="135"/>
  <c r="AU100" i="135"/>
  <c r="AP100" i="135"/>
  <c r="AO100" i="135"/>
  <c r="AM100" i="135"/>
  <c r="AK100" i="135"/>
  <c r="AI100" i="135"/>
  <c r="AG100" i="135"/>
  <c r="AE100" i="135"/>
  <c r="AC100" i="135"/>
  <c r="AA100" i="135"/>
  <c r="Y100" i="135"/>
  <c r="W100" i="135"/>
  <c r="U100" i="135"/>
  <c r="S100" i="135"/>
  <c r="Q100" i="135"/>
  <c r="O100" i="135"/>
  <c r="M100" i="135"/>
  <c r="AV99" i="135"/>
  <c r="AU99" i="135"/>
  <c r="AP99" i="135"/>
  <c r="AO99" i="135"/>
  <c r="AM99" i="135"/>
  <c r="AK99" i="135"/>
  <c r="AI99" i="135"/>
  <c r="AG99" i="135"/>
  <c r="AE99" i="135"/>
  <c r="AC99" i="135"/>
  <c r="AA99" i="135"/>
  <c r="Y99" i="135"/>
  <c r="W99" i="135"/>
  <c r="U99" i="135"/>
  <c r="S99" i="135"/>
  <c r="Q99" i="135"/>
  <c r="O99" i="135"/>
  <c r="AX99" i="135" s="1"/>
  <c r="BB99" i="135" s="1"/>
  <c r="M99" i="135"/>
  <c r="AX98" i="135"/>
  <c r="BB98" i="135" s="1"/>
  <c r="AU98" i="135"/>
  <c r="AP98" i="135"/>
  <c r="AO98" i="135"/>
  <c r="AM98" i="135"/>
  <c r="AK98" i="135"/>
  <c r="AI98" i="135"/>
  <c r="AG98" i="135"/>
  <c r="AE98" i="135"/>
  <c r="AC98" i="135"/>
  <c r="AA98" i="135"/>
  <c r="Y98" i="135"/>
  <c r="W98" i="135"/>
  <c r="U98" i="135"/>
  <c r="S98" i="135"/>
  <c r="Q98" i="135"/>
  <c r="O98" i="135"/>
  <c r="M98" i="135"/>
  <c r="AQ98" i="135" s="1"/>
  <c r="AU97" i="135"/>
  <c r="AP97" i="135"/>
  <c r="AO97" i="135"/>
  <c r="AM97" i="135"/>
  <c r="AK97" i="135"/>
  <c r="AI97" i="135"/>
  <c r="AG97" i="135"/>
  <c r="AE97" i="135"/>
  <c r="AC97" i="135"/>
  <c r="AA97" i="135"/>
  <c r="Y97" i="135"/>
  <c r="W97" i="135"/>
  <c r="U97" i="135"/>
  <c r="S97" i="135"/>
  <c r="Q97" i="135"/>
  <c r="O97" i="135"/>
  <c r="M97" i="135"/>
  <c r="AQ97" i="135" s="1"/>
  <c r="AW96" i="135"/>
  <c r="BA96" i="135" s="1"/>
  <c r="AV96" i="135"/>
  <c r="AZ96" i="135" s="1"/>
  <c r="AU96" i="135"/>
  <c r="AP96" i="135"/>
  <c r="AO96" i="135"/>
  <c r="AM96" i="135"/>
  <c r="AK96" i="135"/>
  <c r="AI96" i="135"/>
  <c r="AG96" i="135"/>
  <c r="AE96" i="135"/>
  <c r="AC96" i="135"/>
  <c r="AA96" i="135"/>
  <c r="Y96" i="135"/>
  <c r="W96" i="135"/>
  <c r="U96" i="135"/>
  <c r="S96" i="135"/>
  <c r="AX96" i="135" s="1"/>
  <c r="Q96" i="135"/>
  <c r="O96" i="135"/>
  <c r="M96" i="135"/>
  <c r="AU95" i="135"/>
  <c r="AP95" i="135"/>
  <c r="AO95" i="135"/>
  <c r="AM95" i="135"/>
  <c r="AK95" i="135"/>
  <c r="AI95" i="135"/>
  <c r="AG95" i="135"/>
  <c r="AE95" i="135"/>
  <c r="AC95" i="135"/>
  <c r="AA95" i="135"/>
  <c r="Y95" i="135"/>
  <c r="W95" i="135"/>
  <c r="U95" i="135"/>
  <c r="S95" i="135"/>
  <c r="Q95" i="135"/>
  <c r="O95" i="135"/>
  <c r="M95" i="135"/>
  <c r="AQ95" i="135" s="1"/>
  <c r="BB94" i="135"/>
  <c r="AV94" i="135"/>
  <c r="AU94" i="135"/>
  <c r="AP94" i="135"/>
  <c r="AX94" i="135" s="1"/>
  <c r="AO94" i="135"/>
  <c r="AM94" i="135"/>
  <c r="AK94" i="135"/>
  <c r="AI94" i="135"/>
  <c r="AG94" i="135"/>
  <c r="AE94" i="135"/>
  <c r="AC94" i="135"/>
  <c r="AA94" i="135"/>
  <c r="Y94" i="135"/>
  <c r="W94" i="135"/>
  <c r="U94" i="135"/>
  <c r="S94" i="135"/>
  <c r="Q94" i="135"/>
  <c r="O94" i="135"/>
  <c r="M94" i="135"/>
  <c r="AZ93" i="135"/>
  <c r="AX93" i="135"/>
  <c r="BB93" i="135" s="1"/>
  <c r="AW93" i="135"/>
  <c r="BA93" i="135" s="1"/>
  <c r="AV93" i="135"/>
  <c r="AU93" i="135"/>
  <c r="AP93" i="135"/>
  <c r="AO93" i="135"/>
  <c r="AM93" i="135"/>
  <c r="AK93" i="135"/>
  <c r="AI93" i="135"/>
  <c r="AG93" i="135"/>
  <c r="AE93" i="135"/>
  <c r="AC93" i="135"/>
  <c r="AA93" i="135"/>
  <c r="Y93" i="135"/>
  <c r="W93" i="135"/>
  <c r="U93" i="135"/>
  <c r="S93" i="135"/>
  <c r="Q93" i="135"/>
  <c r="O93" i="135"/>
  <c r="M93" i="135"/>
  <c r="AU92" i="135"/>
  <c r="AP92" i="135"/>
  <c r="AO92" i="135"/>
  <c r="AM92" i="135"/>
  <c r="AK92" i="135"/>
  <c r="AI92" i="135"/>
  <c r="AG92" i="135"/>
  <c r="AE92" i="135"/>
  <c r="AC92" i="135"/>
  <c r="AA92" i="135"/>
  <c r="Y92" i="135"/>
  <c r="W92" i="135"/>
  <c r="U92" i="135"/>
  <c r="S92" i="135"/>
  <c r="Q92" i="135"/>
  <c r="O92" i="135"/>
  <c r="M92" i="135"/>
  <c r="AQ92" i="135" s="1"/>
  <c r="AU91" i="135"/>
  <c r="AP91" i="135"/>
  <c r="AO91" i="135"/>
  <c r="AM91" i="135"/>
  <c r="AK91" i="135"/>
  <c r="AI91" i="135"/>
  <c r="AG91" i="135"/>
  <c r="AE91" i="135"/>
  <c r="AC91" i="135"/>
  <c r="AA91" i="135"/>
  <c r="Y91" i="135"/>
  <c r="W91" i="135"/>
  <c r="U91" i="135"/>
  <c r="S91" i="135"/>
  <c r="Q91" i="135"/>
  <c r="O91" i="135"/>
  <c r="M91" i="135"/>
  <c r="AU90" i="135"/>
  <c r="AP90" i="135"/>
  <c r="AO90" i="135"/>
  <c r="AM90" i="135"/>
  <c r="AK90" i="135"/>
  <c r="AI90" i="135"/>
  <c r="AG90" i="135"/>
  <c r="AE90" i="135"/>
  <c r="AC90" i="135"/>
  <c r="AA90" i="135"/>
  <c r="Y90" i="135"/>
  <c r="W90" i="135"/>
  <c r="U90" i="135"/>
  <c r="S90" i="135"/>
  <c r="Q90" i="135"/>
  <c r="O90" i="135"/>
  <c r="M90" i="135"/>
  <c r="AV89" i="135"/>
  <c r="AU89" i="135"/>
  <c r="AP89" i="135"/>
  <c r="AO89" i="135"/>
  <c r="AM89" i="135"/>
  <c r="AK89" i="135"/>
  <c r="AI89" i="135"/>
  <c r="AG89" i="135"/>
  <c r="AE89" i="135"/>
  <c r="AC89" i="135"/>
  <c r="AA89" i="135"/>
  <c r="Y89" i="135"/>
  <c r="W89" i="135"/>
  <c r="U89" i="135"/>
  <c r="S89" i="135"/>
  <c r="Q89" i="135"/>
  <c r="O89" i="135"/>
  <c r="AX89" i="135" s="1"/>
  <c r="BB89" i="135" s="1"/>
  <c r="M89" i="135"/>
  <c r="AQ89" i="135" s="1"/>
  <c r="BA88" i="135"/>
  <c r="AX88" i="135"/>
  <c r="BB88" i="135" s="1"/>
  <c r="AW88" i="135"/>
  <c r="AY88" i="135" s="1"/>
  <c r="AV88" i="135"/>
  <c r="AZ88" i="135" s="1"/>
  <c r="AU88" i="135"/>
  <c r="AP88" i="135"/>
  <c r="AO88" i="135"/>
  <c r="AM88" i="135"/>
  <c r="AK88" i="135"/>
  <c r="AI88" i="135"/>
  <c r="AG88" i="135"/>
  <c r="AE88" i="135"/>
  <c r="AC88" i="135"/>
  <c r="AA88" i="135"/>
  <c r="Y88" i="135"/>
  <c r="W88" i="135"/>
  <c r="U88" i="135"/>
  <c r="S88" i="135"/>
  <c r="Q88" i="135"/>
  <c r="O88" i="135"/>
  <c r="M88" i="135"/>
  <c r="AU87" i="135"/>
  <c r="AP87" i="135"/>
  <c r="AO87" i="135"/>
  <c r="AM87" i="135"/>
  <c r="AK87" i="135"/>
  <c r="AI87" i="135"/>
  <c r="AG87" i="135"/>
  <c r="AE87" i="135"/>
  <c r="AC87" i="135"/>
  <c r="AA87" i="135"/>
  <c r="Y87" i="135"/>
  <c r="W87" i="135"/>
  <c r="U87" i="135"/>
  <c r="S87" i="135"/>
  <c r="Q87" i="135"/>
  <c r="O87" i="135"/>
  <c r="M87" i="135"/>
  <c r="AQ87" i="135" s="1"/>
  <c r="AV86" i="135"/>
  <c r="AU86" i="135"/>
  <c r="AP86" i="135"/>
  <c r="AO86" i="135"/>
  <c r="AM86" i="135"/>
  <c r="AK86" i="135"/>
  <c r="AI86" i="135"/>
  <c r="AG86" i="135"/>
  <c r="AE86" i="135"/>
  <c r="AC86" i="135"/>
  <c r="AA86" i="135"/>
  <c r="Y86" i="135"/>
  <c r="W86" i="135"/>
  <c r="U86" i="135"/>
  <c r="S86" i="135"/>
  <c r="Q86" i="135"/>
  <c r="O86" i="135"/>
  <c r="M86" i="135"/>
  <c r="AV85" i="135"/>
  <c r="AU85" i="135"/>
  <c r="AP85" i="135"/>
  <c r="AO85" i="135"/>
  <c r="AM85" i="135"/>
  <c r="AK85" i="135"/>
  <c r="AI85" i="135"/>
  <c r="AG85" i="135"/>
  <c r="AE85" i="135"/>
  <c r="AC85" i="135"/>
  <c r="AA85" i="135"/>
  <c r="Y85" i="135"/>
  <c r="W85" i="135"/>
  <c r="U85" i="135"/>
  <c r="S85" i="135"/>
  <c r="Q85" i="135"/>
  <c r="O85" i="135"/>
  <c r="AX85" i="135" s="1"/>
  <c r="BB85" i="135" s="1"/>
  <c r="M85" i="135"/>
  <c r="AQ85" i="135" s="1"/>
  <c r="AZ84" i="135"/>
  <c r="AY84" i="135"/>
  <c r="AW84" i="135"/>
  <c r="BA84" i="135" s="1"/>
  <c r="AU84" i="135"/>
  <c r="AP84" i="135"/>
  <c r="AV84" i="135" s="1"/>
  <c r="AO84" i="135"/>
  <c r="AM84" i="135"/>
  <c r="AK84" i="135"/>
  <c r="AI84" i="135"/>
  <c r="AG84" i="135"/>
  <c r="AE84" i="135"/>
  <c r="AC84" i="135"/>
  <c r="AA84" i="135"/>
  <c r="Y84" i="135"/>
  <c r="W84" i="135"/>
  <c r="U84" i="135"/>
  <c r="S84" i="135"/>
  <c r="AX84" i="135" s="1"/>
  <c r="BB84" i="135" s="1"/>
  <c r="Q84" i="135"/>
  <c r="O84" i="135"/>
  <c r="M84" i="135"/>
  <c r="AX83" i="135"/>
  <c r="BB83" i="135" s="1"/>
  <c r="AU83" i="135"/>
  <c r="AP83" i="135"/>
  <c r="AO83" i="135"/>
  <c r="AM83" i="135"/>
  <c r="AK83" i="135"/>
  <c r="AI83" i="135"/>
  <c r="AG83" i="135"/>
  <c r="AE83" i="135"/>
  <c r="AC83" i="135"/>
  <c r="AA83" i="135"/>
  <c r="Y83" i="135"/>
  <c r="W83" i="135"/>
  <c r="U83" i="135"/>
  <c r="S83" i="135"/>
  <c r="Q83" i="135"/>
  <c r="O83" i="135"/>
  <c r="M83" i="135"/>
  <c r="AQ83" i="135" s="1"/>
  <c r="AU82" i="135"/>
  <c r="AP82" i="135"/>
  <c r="AO82" i="135"/>
  <c r="AM82" i="135"/>
  <c r="AK82" i="135"/>
  <c r="AI82" i="135"/>
  <c r="AG82" i="135"/>
  <c r="AE82" i="135"/>
  <c r="AC82" i="135"/>
  <c r="AA82" i="135"/>
  <c r="Y82" i="135"/>
  <c r="W82" i="135"/>
  <c r="U82" i="135"/>
  <c r="S82" i="135"/>
  <c r="Q82" i="135"/>
  <c r="O82" i="135"/>
  <c r="M82" i="135"/>
  <c r="AV81" i="135"/>
  <c r="AU81" i="135"/>
  <c r="AP81" i="135"/>
  <c r="AO81" i="135"/>
  <c r="AM81" i="135"/>
  <c r="AK81" i="135"/>
  <c r="AI81" i="135"/>
  <c r="AG81" i="135"/>
  <c r="AE81" i="135"/>
  <c r="AC81" i="135"/>
  <c r="AA81" i="135"/>
  <c r="Y81" i="135"/>
  <c r="W81" i="135"/>
  <c r="U81" i="135"/>
  <c r="S81" i="135"/>
  <c r="Q81" i="135"/>
  <c r="O81" i="135"/>
  <c r="M81" i="135"/>
  <c r="AQ81" i="135" s="1"/>
  <c r="AV80" i="135"/>
  <c r="AU80" i="135"/>
  <c r="AP80" i="135"/>
  <c r="AO80" i="135"/>
  <c r="AM80" i="135"/>
  <c r="AK80" i="135"/>
  <c r="AI80" i="135"/>
  <c r="AG80" i="135"/>
  <c r="AE80" i="135"/>
  <c r="AC80" i="135"/>
  <c r="AA80" i="135"/>
  <c r="Y80" i="135"/>
  <c r="W80" i="135"/>
  <c r="U80" i="135"/>
  <c r="S80" i="135"/>
  <c r="Q80" i="135"/>
  <c r="O80" i="135"/>
  <c r="AX80" i="135" s="1"/>
  <c r="BB80" i="135" s="1"/>
  <c r="M80" i="135"/>
  <c r="AQ80" i="135" s="1"/>
  <c r="AZ79" i="135"/>
  <c r="AW79" i="135"/>
  <c r="BA79" i="135" s="1"/>
  <c r="AV79" i="135"/>
  <c r="AU79" i="135"/>
  <c r="AP79" i="135"/>
  <c r="AO79" i="135"/>
  <c r="AM79" i="135"/>
  <c r="AK79" i="135"/>
  <c r="AI79" i="135"/>
  <c r="AG79" i="135"/>
  <c r="AE79" i="135"/>
  <c r="AC79" i="135"/>
  <c r="AA79" i="135"/>
  <c r="Y79" i="135"/>
  <c r="W79" i="135"/>
  <c r="U79" i="135"/>
  <c r="S79" i="135"/>
  <c r="AX79" i="135" s="1"/>
  <c r="Q79" i="135"/>
  <c r="O79" i="135"/>
  <c r="M79" i="135"/>
  <c r="AU78" i="135"/>
  <c r="AP78" i="135"/>
  <c r="AO78" i="135"/>
  <c r="AM78" i="135"/>
  <c r="AK78" i="135"/>
  <c r="AI78" i="135"/>
  <c r="AG78" i="135"/>
  <c r="AE78" i="135"/>
  <c r="AC78" i="135"/>
  <c r="AA78" i="135"/>
  <c r="Y78" i="135"/>
  <c r="W78" i="135"/>
  <c r="U78" i="135"/>
  <c r="S78" i="135"/>
  <c r="Q78" i="135"/>
  <c r="O78" i="135"/>
  <c r="M78" i="135"/>
  <c r="BB77" i="135"/>
  <c r="AW77" i="135"/>
  <c r="BA77" i="135" s="1"/>
  <c r="AV77" i="135"/>
  <c r="AU77" i="135"/>
  <c r="AP77" i="135"/>
  <c r="AX77" i="135" s="1"/>
  <c r="AO77" i="135"/>
  <c r="AM77" i="135"/>
  <c r="AK77" i="135"/>
  <c r="AI77" i="135"/>
  <c r="AG77" i="135"/>
  <c r="AE77" i="135"/>
  <c r="AC77" i="135"/>
  <c r="AA77" i="135"/>
  <c r="Y77" i="135"/>
  <c r="W77" i="135"/>
  <c r="U77" i="135"/>
  <c r="S77" i="135"/>
  <c r="Q77" i="135"/>
  <c r="O77" i="135"/>
  <c r="M77" i="135"/>
  <c r="AZ76" i="135"/>
  <c r="AX76" i="135"/>
  <c r="BB76" i="135" s="1"/>
  <c r="AW76" i="135"/>
  <c r="AV76" i="135"/>
  <c r="AU76" i="135"/>
  <c r="AP76" i="135"/>
  <c r="AO76" i="135"/>
  <c r="AM76" i="135"/>
  <c r="AK76" i="135"/>
  <c r="AI76" i="135"/>
  <c r="AG76" i="135"/>
  <c r="AE76" i="135"/>
  <c r="AC76" i="135"/>
  <c r="AA76" i="135"/>
  <c r="Y76" i="135"/>
  <c r="W76" i="135"/>
  <c r="U76" i="135"/>
  <c r="S76" i="135"/>
  <c r="Q76" i="135"/>
  <c r="O76" i="135"/>
  <c r="M76" i="135"/>
  <c r="AU75" i="135"/>
  <c r="AP75" i="135"/>
  <c r="AO75" i="135"/>
  <c r="AM75" i="135"/>
  <c r="AK75" i="135"/>
  <c r="AI75" i="135"/>
  <c r="AG75" i="135"/>
  <c r="AE75" i="135"/>
  <c r="AC75" i="135"/>
  <c r="AA75" i="135"/>
  <c r="Y75" i="135"/>
  <c r="W75" i="135"/>
  <c r="U75" i="135"/>
  <c r="S75" i="135"/>
  <c r="Q75" i="135"/>
  <c r="O75" i="135"/>
  <c r="M75" i="135"/>
  <c r="AQ75" i="135" s="1"/>
  <c r="AX74" i="135"/>
  <c r="BB74" i="135" s="1"/>
  <c r="AW74" i="135"/>
  <c r="BA74" i="135" s="1"/>
  <c r="AV74" i="135"/>
  <c r="AU74" i="135"/>
  <c r="AP74" i="135"/>
  <c r="AO74" i="135"/>
  <c r="AM74" i="135"/>
  <c r="AK74" i="135"/>
  <c r="AI74" i="135"/>
  <c r="AG74" i="135"/>
  <c r="AE74" i="135"/>
  <c r="AC74" i="135"/>
  <c r="AA74" i="135"/>
  <c r="Y74" i="135"/>
  <c r="W74" i="135"/>
  <c r="U74" i="135"/>
  <c r="S74" i="135"/>
  <c r="Q74" i="135"/>
  <c r="O74" i="135"/>
  <c r="M74" i="135"/>
  <c r="AQ74" i="135" s="1"/>
  <c r="AU73" i="135"/>
  <c r="AP73" i="135"/>
  <c r="AO73" i="135"/>
  <c r="AM73" i="135"/>
  <c r="AK73" i="135"/>
  <c r="AI73" i="135"/>
  <c r="AG73" i="135"/>
  <c r="AE73" i="135"/>
  <c r="AC73" i="135"/>
  <c r="AA73" i="135"/>
  <c r="Y73" i="135"/>
  <c r="W73" i="135"/>
  <c r="U73" i="135"/>
  <c r="S73" i="135"/>
  <c r="Q73" i="135"/>
  <c r="O73" i="135"/>
  <c r="M73" i="135"/>
  <c r="AV72" i="135"/>
  <c r="AU72" i="135"/>
  <c r="AP72" i="135"/>
  <c r="AO72" i="135"/>
  <c r="AM72" i="135"/>
  <c r="AK72" i="135"/>
  <c r="AI72" i="135"/>
  <c r="AG72" i="135"/>
  <c r="AE72" i="135"/>
  <c r="AC72" i="135"/>
  <c r="AA72" i="135"/>
  <c r="Y72" i="135"/>
  <c r="W72" i="135"/>
  <c r="U72" i="135"/>
  <c r="S72" i="135"/>
  <c r="Q72" i="135"/>
  <c r="O72" i="135"/>
  <c r="M72" i="135"/>
  <c r="AQ72" i="135" s="1"/>
  <c r="AV71" i="135"/>
  <c r="AU71" i="135"/>
  <c r="AP71" i="135"/>
  <c r="AO71" i="135"/>
  <c r="AM71" i="135"/>
  <c r="AK71" i="135"/>
  <c r="AI71" i="135"/>
  <c r="AG71" i="135"/>
  <c r="AE71" i="135"/>
  <c r="AC71" i="135"/>
  <c r="AA71" i="135"/>
  <c r="Y71" i="135"/>
  <c r="W71" i="135"/>
  <c r="U71" i="135"/>
  <c r="S71" i="135"/>
  <c r="Q71" i="135"/>
  <c r="AX71" i="135" s="1"/>
  <c r="BB71" i="135" s="1"/>
  <c r="O71" i="135"/>
  <c r="M71" i="135"/>
  <c r="AQ71" i="135" s="1"/>
  <c r="AU70" i="135"/>
  <c r="AP70" i="135"/>
  <c r="AO70" i="135"/>
  <c r="AM70" i="135"/>
  <c r="AK70" i="135"/>
  <c r="AI70" i="135"/>
  <c r="AG70" i="135"/>
  <c r="AE70" i="135"/>
  <c r="AC70" i="135"/>
  <c r="AA70" i="135"/>
  <c r="Y70" i="135"/>
  <c r="W70" i="135"/>
  <c r="U70" i="135"/>
  <c r="S70" i="135"/>
  <c r="Q70" i="135"/>
  <c r="O70" i="135"/>
  <c r="M70" i="135"/>
  <c r="AQ70" i="135" s="1"/>
  <c r="BB69" i="135"/>
  <c r="AV69" i="135"/>
  <c r="AU69" i="135"/>
  <c r="AP69" i="135"/>
  <c r="AX69" i="135" s="1"/>
  <c r="AO69" i="135"/>
  <c r="AM69" i="135"/>
  <c r="AK69" i="135"/>
  <c r="AI69" i="135"/>
  <c r="AG69" i="135"/>
  <c r="AE69" i="135"/>
  <c r="AC69" i="135"/>
  <c r="AA69" i="135"/>
  <c r="Y69" i="135"/>
  <c r="W69" i="135"/>
  <c r="U69" i="135"/>
  <c r="S69" i="135"/>
  <c r="Q69" i="135"/>
  <c r="O69" i="135"/>
  <c r="M69" i="135"/>
  <c r="AQ69" i="135" s="1"/>
  <c r="AZ68" i="135"/>
  <c r="AY68" i="135"/>
  <c r="AX68" i="135"/>
  <c r="BB68" i="135" s="1"/>
  <c r="AW68" i="135"/>
  <c r="BA68" i="135" s="1"/>
  <c r="AV68" i="135"/>
  <c r="AU68" i="135"/>
  <c r="AP68" i="135"/>
  <c r="AO68" i="135"/>
  <c r="AM68" i="135"/>
  <c r="AK68" i="135"/>
  <c r="AI68" i="135"/>
  <c r="AG68" i="135"/>
  <c r="AE68" i="135"/>
  <c r="AC68" i="135"/>
  <c r="AA68" i="135"/>
  <c r="Y68" i="135"/>
  <c r="W68" i="135"/>
  <c r="U68" i="135"/>
  <c r="S68" i="135"/>
  <c r="Q68" i="135"/>
  <c r="O68" i="135"/>
  <c r="M68" i="135"/>
  <c r="AU67" i="135"/>
  <c r="AP67" i="135"/>
  <c r="AO67" i="135"/>
  <c r="AM67" i="135"/>
  <c r="AK67" i="135"/>
  <c r="AI67" i="135"/>
  <c r="AG67" i="135"/>
  <c r="AE67" i="135"/>
  <c r="AC67" i="135"/>
  <c r="AA67" i="135"/>
  <c r="Y67" i="135"/>
  <c r="W67" i="135"/>
  <c r="U67" i="135"/>
  <c r="S67" i="135"/>
  <c r="Q67" i="135"/>
  <c r="O67" i="135"/>
  <c r="M67" i="135"/>
  <c r="AQ67" i="135" s="1"/>
  <c r="AX66" i="135"/>
  <c r="BB66" i="135" s="1"/>
  <c r="AV66" i="135"/>
  <c r="AW66" i="135" s="1"/>
  <c r="BA66" i="135" s="1"/>
  <c r="AU66" i="135"/>
  <c r="AP66" i="135"/>
  <c r="AO66" i="135"/>
  <c r="AM66" i="135"/>
  <c r="AK66" i="135"/>
  <c r="AI66" i="135"/>
  <c r="AG66" i="135"/>
  <c r="AE66" i="135"/>
  <c r="AC66" i="135"/>
  <c r="AA66" i="135"/>
  <c r="Y66" i="135"/>
  <c r="W66" i="135"/>
  <c r="U66" i="135"/>
  <c r="S66" i="135"/>
  <c r="Q66" i="135"/>
  <c r="O66" i="135"/>
  <c r="M66" i="135"/>
  <c r="AQ66" i="135" s="1"/>
  <c r="AX65" i="135"/>
  <c r="BB65" i="135" s="1"/>
  <c r="AU65" i="135"/>
  <c r="AP65" i="135"/>
  <c r="AO65" i="135"/>
  <c r="AM65" i="135"/>
  <c r="AK65" i="135"/>
  <c r="AI65" i="135"/>
  <c r="AG65" i="135"/>
  <c r="AE65" i="135"/>
  <c r="AC65" i="135"/>
  <c r="AA65" i="135"/>
  <c r="Y65" i="135"/>
  <c r="W65" i="135"/>
  <c r="U65" i="135"/>
  <c r="S65" i="135"/>
  <c r="Q65" i="135"/>
  <c r="O65" i="135"/>
  <c r="M65" i="135"/>
  <c r="AV64" i="135"/>
  <c r="AU64" i="135"/>
  <c r="AP64" i="135"/>
  <c r="AO64" i="135"/>
  <c r="AM64" i="135"/>
  <c r="AK64" i="135"/>
  <c r="AI64" i="135"/>
  <c r="AG64" i="135"/>
  <c r="AE64" i="135"/>
  <c r="AC64" i="135"/>
  <c r="AA64" i="135"/>
  <c r="Y64" i="135"/>
  <c r="W64" i="135"/>
  <c r="U64" i="135"/>
  <c r="S64" i="135"/>
  <c r="Q64" i="135"/>
  <c r="O64" i="135"/>
  <c r="M64" i="135"/>
  <c r="AX63" i="135"/>
  <c r="BB63" i="135" s="1"/>
  <c r="AV63" i="135"/>
  <c r="AU63" i="135"/>
  <c r="AP63" i="135"/>
  <c r="AO63" i="135"/>
  <c r="AM63" i="135"/>
  <c r="AK63" i="135"/>
  <c r="AI63" i="135"/>
  <c r="AG63" i="135"/>
  <c r="AE63" i="135"/>
  <c r="AC63" i="135"/>
  <c r="AA63" i="135"/>
  <c r="Y63" i="135"/>
  <c r="W63" i="135"/>
  <c r="U63" i="135"/>
  <c r="S63" i="135"/>
  <c r="Q63" i="135"/>
  <c r="O63" i="135"/>
  <c r="M63" i="135"/>
  <c r="AQ63" i="135" s="1"/>
  <c r="AU62" i="135"/>
  <c r="AP62" i="135"/>
  <c r="AO62" i="135"/>
  <c r="AM62" i="135"/>
  <c r="AK62" i="135"/>
  <c r="AI62" i="135"/>
  <c r="AG62" i="135"/>
  <c r="AE62" i="135"/>
  <c r="AC62" i="135"/>
  <c r="AA62" i="135"/>
  <c r="Y62" i="135"/>
  <c r="W62" i="135"/>
  <c r="U62" i="135"/>
  <c r="S62" i="135"/>
  <c r="Q62" i="135"/>
  <c r="O62" i="135"/>
  <c r="M62" i="135"/>
  <c r="AQ62" i="135" s="1"/>
  <c r="AV61" i="135"/>
  <c r="AU61" i="135"/>
  <c r="AP61" i="135"/>
  <c r="AX61" i="135" s="1"/>
  <c r="BB61" i="135" s="1"/>
  <c r="AO61" i="135"/>
  <c r="AM61" i="135"/>
  <c r="AK61" i="135"/>
  <c r="AI61" i="135"/>
  <c r="AG61" i="135"/>
  <c r="AE61" i="135"/>
  <c r="AC61" i="135"/>
  <c r="AA61" i="135"/>
  <c r="Y61" i="135"/>
  <c r="W61" i="135"/>
  <c r="U61" i="135"/>
  <c r="S61" i="135"/>
  <c r="Q61" i="135"/>
  <c r="O61" i="135"/>
  <c r="M61" i="135"/>
  <c r="AQ61" i="135" s="1"/>
  <c r="AZ60" i="135"/>
  <c r="AX60" i="135"/>
  <c r="BB60" i="135" s="1"/>
  <c r="AW60" i="135"/>
  <c r="BA60" i="135" s="1"/>
  <c r="AV60" i="135"/>
  <c r="AU60" i="135"/>
  <c r="AP60" i="135"/>
  <c r="AO60" i="135"/>
  <c r="AM60" i="135"/>
  <c r="AK60" i="135"/>
  <c r="AI60" i="135"/>
  <c r="AG60" i="135"/>
  <c r="AE60" i="135"/>
  <c r="AC60" i="135"/>
  <c r="AA60" i="135"/>
  <c r="Y60" i="135"/>
  <c r="W60" i="135"/>
  <c r="U60" i="135"/>
  <c r="S60" i="135"/>
  <c r="Q60" i="135"/>
  <c r="O60" i="135"/>
  <c r="M60" i="135"/>
  <c r="AU59" i="135"/>
  <c r="AP59" i="135"/>
  <c r="AO59" i="135"/>
  <c r="AM59" i="135"/>
  <c r="AK59" i="135"/>
  <c r="AI59" i="135"/>
  <c r="AG59" i="135"/>
  <c r="AE59" i="135"/>
  <c r="AC59" i="135"/>
  <c r="AA59" i="135"/>
  <c r="Y59" i="135"/>
  <c r="W59" i="135"/>
  <c r="U59" i="135"/>
  <c r="S59" i="135"/>
  <c r="Q59" i="135"/>
  <c r="O59" i="135"/>
  <c r="M59" i="135"/>
  <c r="AQ59" i="135" s="1"/>
  <c r="AX58" i="135"/>
  <c r="BB58" i="135" s="1"/>
  <c r="AV58" i="135"/>
  <c r="AU58" i="135"/>
  <c r="AP58" i="135"/>
  <c r="AO58" i="135"/>
  <c r="AM58" i="135"/>
  <c r="AK58" i="135"/>
  <c r="AI58" i="135"/>
  <c r="AG58" i="135"/>
  <c r="AE58" i="135"/>
  <c r="AC58" i="135"/>
  <c r="AA58" i="135"/>
  <c r="Y58" i="135"/>
  <c r="W58" i="135"/>
  <c r="U58" i="135"/>
  <c r="S58" i="135"/>
  <c r="Q58" i="135"/>
  <c r="O58" i="135"/>
  <c r="M58" i="135"/>
  <c r="AQ58" i="135" s="1"/>
  <c r="AU57" i="135"/>
  <c r="AP57" i="135"/>
  <c r="AO57" i="135"/>
  <c r="AM57" i="135"/>
  <c r="AK57" i="135"/>
  <c r="AI57" i="135"/>
  <c r="AG57" i="135"/>
  <c r="AE57" i="135"/>
  <c r="AC57" i="135"/>
  <c r="AA57" i="135"/>
  <c r="Y57" i="135"/>
  <c r="W57" i="135"/>
  <c r="U57" i="135"/>
  <c r="S57" i="135"/>
  <c r="Q57" i="135"/>
  <c r="O57" i="135"/>
  <c r="M57" i="135"/>
  <c r="AV56" i="135"/>
  <c r="AU56" i="135"/>
  <c r="AP56" i="135"/>
  <c r="AO56" i="135"/>
  <c r="AM56" i="135"/>
  <c r="AK56" i="135"/>
  <c r="AI56" i="135"/>
  <c r="AG56" i="135"/>
  <c r="AE56" i="135"/>
  <c r="AC56" i="135"/>
  <c r="AA56" i="135"/>
  <c r="Y56" i="135"/>
  <c r="W56" i="135"/>
  <c r="U56" i="135"/>
  <c r="S56" i="135"/>
  <c r="Q56" i="135"/>
  <c r="O56" i="135"/>
  <c r="M56" i="135"/>
  <c r="AQ56" i="135" s="1"/>
  <c r="AX55" i="135"/>
  <c r="BB55" i="135" s="1"/>
  <c r="AW55" i="135"/>
  <c r="BA55" i="135" s="1"/>
  <c r="AV55" i="135"/>
  <c r="AU55" i="135"/>
  <c r="AP55" i="135"/>
  <c r="AO55" i="135"/>
  <c r="AM55" i="135"/>
  <c r="AK55" i="135"/>
  <c r="AI55" i="135"/>
  <c r="AG55" i="135"/>
  <c r="AE55" i="135"/>
  <c r="AC55" i="135"/>
  <c r="AA55" i="135"/>
  <c r="Y55" i="135"/>
  <c r="W55" i="135"/>
  <c r="U55" i="135"/>
  <c r="S55" i="135"/>
  <c r="Q55" i="135"/>
  <c r="O55" i="135"/>
  <c r="M55" i="135"/>
  <c r="AU54" i="135"/>
  <c r="AP54" i="135"/>
  <c r="AO54" i="135"/>
  <c r="AM54" i="135"/>
  <c r="AK54" i="135"/>
  <c r="AI54" i="135"/>
  <c r="AG54" i="135"/>
  <c r="AE54" i="135"/>
  <c r="AC54" i="135"/>
  <c r="AA54" i="135"/>
  <c r="Y54" i="135"/>
  <c r="W54" i="135"/>
  <c r="U54" i="135"/>
  <c r="S54" i="135"/>
  <c r="Q54" i="135"/>
  <c r="O54" i="135"/>
  <c r="M54" i="135"/>
  <c r="AQ54" i="135" s="1"/>
  <c r="AW53" i="135"/>
  <c r="BA53" i="135" s="1"/>
  <c r="AV53" i="135"/>
  <c r="AU53" i="135"/>
  <c r="AP53" i="135"/>
  <c r="AX53" i="135" s="1"/>
  <c r="BB53" i="135" s="1"/>
  <c r="AO53" i="135"/>
  <c r="AM53" i="135"/>
  <c r="AK53" i="135"/>
  <c r="AI53" i="135"/>
  <c r="AG53" i="135"/>
  <c r="AE53" i="135"/>
  <c r="AC53" i="135"/>
  <c r="AA53" i="135"/>
  <c r="Y53" i="135"/>
  <c r="W53" i="135"/>
  <c r="U53" i="135"/>
  <c r="S53" i="135"/>
  <c r="Q53" i="135"/>
  <c r="O53" i="135"/>
  <c r="M53" i="135"/>
  <c r="AQ53" i="135" s="1"/>
  <c r="AZ52" i="135"/>
  <c r="AW52" i="135"/>
  <c r="BA52" i="135" s="1"/>
  <c r="AV52" i="135"/>
  <c r="AU52" i="135"/>
  <c r="AP52" i="135"/>
  <c r="AO52" i="135"/>
  <c r="AM52" i="135"/>
  <c r="AK52" i="135"/>
  <c r="AI52" i="135"/>
  <c r="AG52" i="135"/>
  <c r="AE52" i="135"/>
  <c r="AC52" i="135"/>
  <c r="AA52" i="135"/>
  <c r="Y52" i="135"/>
  <c r="W52" i="135"/>
  <c r="U52" i="135"/>
  <c r="S52" i="135"/>
  <c r="Q52" i="135"/>
  <c r="O52" i="135"/>
  <c r="M52" i="135"/>
  <c r="BB51" i="135"/>
  <c r="AY51" i="135"/>
  <c r="AX51" i="135"/>
  <c r="AU51" i="135"/>
  <c r="AP51" i="135"/>
  <c r="AO51" i="135"/>
  <c r="AM51" i="135"/>
  <c r="AK51" i="135"/>
  <c r="AI51" i="135"/>
  <c r="AG51" i="135"/>
  <c r="AE51" i="135"/>
  <c r="AC51" i="135"/>
  <c r="AA51" i="135"/>
  <c r="Y51" i="135"/>
  <c r="W51" i="135"/>
  <c r="U51" i="135"/>
  <c r="S51" i="135"/>
  <c r="Q51" i="135"/>
  <c r="O51" i="135"/>
  <c r="M51" i="135"/>
  <c r="AU50" i="135"/>
  <c r="AP50" i="135"/>
  <c r="AO50" i="135"/>
  <c r="AM50" i="135"/>
  <c r="AK50" i="135"/>
  <c r="AI50" i="135"/>
  <c r="AG50" i="135"/>
  <c r="AE50" i="135"/>
  <c r="AC50" i="135"/>
  <c r="AA50" i="135"/>
  <c r="Y50" i="135"/>
  <c r="W50" i="135"/>
  <c r="U50" i="135"/>
  <c r="S50" i="135"/>
  <c r="Q50" i="135"/>
  <c r="O50" i="135"/>
  <c r="M50" i="135"/>
  <c r="AQ50" i="135" s="1"/>
  <c r="BB49" i="135"/>
  <c r="AX49" i="135"/>
  <c r="AU49" i="135"/>
  <c r="AP49" i="135"/>
  <c r="AO49" i="135"/>
  <c r="AM49" i="135"/>
  <c r="AK49" i="135"/>
  <c r="AI49" i="135"/>
  <c r="AG49" i="135"/>
  <c r="AE49" i="135"/>
  <c r="AC49" i="135"/>
  <c r="AA49" i="135"/>
  <c r="Y49" i="135"/>
  <c r="W49" i="135"/>
  <c r="U49" i="135"/>
  <c r="S49" i="135"/>
  <c r="Q49" i="135"/>
  <c r="O49" i="135"/>
  <c r="M49" i="135"/>
  <c r="AX48" i="135"/>
  <c r="BB48" i="135" s="1"/>
  <c r="AU48" i="135"/>
  <c r="AP48" i="135"/>
  <c r="AO48" i="135"/>
  <c r="AM48" i="135"/>
  <c r="AK48" i="135"/>
  <c r="AI48" i="135"/>
  <c r="AG48" i="135"/>
  <c r="AE48" i="135"/>
  <c r="AC48" i="135"/>
  <c r="AA48" i="135"/>
  <c r="Y48" i="135"/>
  <c r="W48" i="135"/>
  <c r="U48" i="135"/>
  <c r="S48" i="135"/>
  <c r="Q48" i="135"/>
  <c r="O48" i="135"/>
  <c r="M48" i="135"/>
  <c r="AU47" i="135"/>
  <c r="AP47" i="135"/>
  <c r="AO47" i="135"/>
  <c r="AM47" i="135"/>
  <c r="AK47" i="135"/>
  <c r="AI47" i="135"/>
  <c r="AG47" i="135"/>
  <c r="AE47" i="135"/>
  <c r="AC47" i="135"/>
  <c r="AA47" i="135"/>
  <c r="AQ47" i="135" s="1"/>
  <c r="Y47" i="135"/>
  <c r="W47" i="135"/>
  <c r="U47" i="135"/>
  <c r="S47" i="135"/>
  <c r="Q47" i="135"/>
  <c r="O47" i="135"/>
  <c r="M47" i="135"/>
  <c r="AV46" i="135"/>
  <c r="AZ46" i="135" s="1"/>
  <c r="AU46" i="135"/>
  <c r="AP46" i="135"/>
  <c r="AO46" i="135"/>
  <c r="AM46" i="135"/>
  <c r="AK46" i="135"/>
  <c r="AI46" i="135"/>
  <c r="AG46" i="135"/>
  <c r="AE46" i="135"/>
  <c r="AC46" i="135"/>
  <c r="AA46" i="135"/>
  <c r="Y46" i="135"/>
  <c r="W46" i="135"/>
  <c r="U46" i="135"/>
  <c r="S46" i="135"/>
  <c r="AX46" i="135" s="1"/>
  <c r="BB46" i="135" s="1"/>
  <c r="Q46" i="135"/>
  <c r="O46" i="135"/>
  <c r="M46" i="135"/>
  <c r="AZ45" i="135"/>
  <c r="AV45" i="135"/>
  <c r="AU45" i="135"/>
  <c r="AP45" i="135"/>
  <c r="AO45" i="135"/>
  <c r="AM45" i="135"/>
  <c r="AK45" i="135"/>
  <c r="AI45" i="135"/>
  <c r="AG45" i="135"/>
  <c r="AE45" i="135"/>
  <c r="AC45" i="135"/>
  <c r="AA45" i="135"/>
  <c r="Y45" i="135"/>
  <c r="W45" i="135"/>
  <c r="U45" i="135"/>
  <c r="S45" i="135"/>
  <c r="Q45" i="135"/>
  <c r="O45" i="135"/>
  <c r="M45" i="135"/>
  <c r="AQ45" i="135" s="1"/>
  <c r="BB44" i="135"/>
  <c r="AY44" i="135"/>
  <c r="AW44" i="135"/>
  <c r="BA44" i="135" s="1"/>
  <c r="AV44" i="135"/>
  <c r="AZ44" i="135" s="1"/>
  <c r="AU44" i="135"/>
  <c r="AP44" i="135"/>
  <c r="AX44" i="135" s="1"/>
  <c r="AO44" i="135"/>
  <c r="AM44" i="135"/>
  <c r="AK44" i="135"/>
  <c r="AI44" i="135"/>
  <c r="AG44" i="135"/>
  <c r="AE44" i="135"/>
  <c r="AC44" i="135"/>
  <c r="AA44" i="135"/>
  <c r="Y44" i="135"/>
  <c r="W44" i="135"/>
  <c r="U44" i="135"/>
  <c r="S44" i="135"/>
  <c r="Q44" i="135"/>
  <c r="O44" i="135"/>
  <c r="M44" i="135"/>
  <c r="AZ43" i="135"/>
  <c r="AX43" i="135"/>
  <c r="BB43" i="135" s="1"/>
  <c r="AW43" i="135"/>
  <c r="BA43" i="135" s="1"/>
  <c r="AV43" i="135"/>
  <c r="AU43" i="135"/>
  <c r="AP43" i="135"/>
  <c r="AO43" i="135"/>
  <c r="AM43" i="135"/>
  <c r="AK43" i="135"/>
  <c r="AI43" i="135"/>
  <c r="AG43" i="135"/>
  <c r="AE43" i="135"/>
  <c r="AC43" i="135"/>
  <c r="AA43" i="135"/>
  <c r="Y43" i="135"/>
  <c r="W43" i="135"/>
  <c r="U43" i="135"/>
  <c r="S43" i="135"/>
  <c r="Q43" i="135"/>
  <c r="O43" i="135"/>
  <c r="M43" i="135"/>
  <c r="AU42" i="135"/>
  <c r="AP42" i="135"/>
  <c r="AO42" i="135"/>
  <c r="AM42" i="135"/>
  <c r="AK42" i="135"/>
  <c r="AI42" i="135"/>
  <c r="AG42" i="135"/>
  <c r="AE42" i="135"/>
  <c r="AC42" i="135"/>
  <c r="AA42" i="135"/>
  <c r="Y42" i="135"/>
  <c r="W42" i="135"/>
  <c r="U42" i="135"/>
  <c r="S42" i="135"/>
  <c r="Q42" i="135"/>
  <c r="O42" i="135"/>
  <c r="M42" i="135"/>
  <c r="AQ42" i="135" s="1"/>
  <c r="AZ41" i="135"/>
  <c r="AW41" i="135"/>
  <c r="BA41" i="135" s="1"/>
  <c r="AV41" i="135"/>
  <c r="AU41" i="135"/>
  <c r="AP41" i="135"/>
  <c r="AO41" i="135"/>
  <c r="AM41" i="135"/>
  <c r="AK41" i="135"/>
  <c r="AI41" i="135"/>
  <c r="AG41" i="135"/>
  <c r="AE41" i="135"/>
  <c r="AC41" i="135"/>
  <c r="AA41" i="135"/>
  <c r="Y41" i="135"/>
  <c r="W41" i="135"/>
  <c r="U41" i="135"/>
  <c r="S41" i="135"/>
  <c r="AX41" i="135" s="1"/>
  <c r="BB41" i="135" s="1"/>
  <c r="Q41" i="135"/>
  <c r="O41" i="135"/>
  <c r="M41" i="135"/>
  <c r="AZ40" i="135"/>
  <c r="AX40" i="135"/>
  <c r="BB40" i="135" s="1"/>
  <c r="AU40" i="135"/>
  <c r="AP40" i="135"/>
  <c r="AV40" i="135" s="1"/>
  <c r="AO40" i="135"/>
  <c r="AM40" i="135"/>
  <c r="AK40" i="135"/>
  <c r="AI40" i="135"/>
  <c r="AG40" i="135"/>
  <c r="AE40" i="135"/>
  <c r="AC40" i="135"/>
  <c r="AA40" i="135"/>
  <c r="Y40" i="135"/>
  <c r="W40" i="135"/>
  <c r="U40" i="135"/>
  <c r="S40" i="135"/>
  <c r="Q40" i="135"/>
  <c r="O40" i="135"/>
  <c r="M40" i="135"/>
  <c r="AZ39" i="135"/>
  <c r="AX39" i="135"/>
  <c r="BB39" i="135" s="1"/>
  <c r="AV39" i="135"/>
  <c r="AU39" i="135"/>
  <c r="AP39" i="135"/>
  <c r="AO39" i="135"/>
  <c r="AM39" i="135"/>
  <c r="AK39" i="135"/>
  <c r="AI39" i="135"/>
  <c r="AG39" i="135"/>
  <c r="AE39" i="135"/>
  <c r="AC39" i="135"/>
  <c r="AA39" i="135"/>
  <c r="Y39" i="135"/>
  <c r="W39" i="135"/>
  <c r="U39" i="135"/>
  <c r="S39" i="135"/>
  <c r="Q39" i="135"/>
  <c r="O39" i="135"/>
  <c r="M39" i="135"/>
  <c r="BA38" i="135"/>
  <c r="AW38" i="135"/>
  <c r="AV38" i="135"/>
  <c r="AZ38" i="135" s="1"/>
  <c r="AU38" i="135"/>
  <c r="AP38" i="135"/>
  <c r="AO38" i="135"/>
  <c r="AM38" i="135"/>
  <c r="AK38" i="135"/>
  <c r="AI38" i="135"/>
  <c r="AG38" i="135"/>
  <c r="AE38" i="135"/>
  <c r="AC38" i="135"/>
  <c r="AA38" i="135"/>
  <c r="Y38" i="135"/>
  <c r="W38" i="135"/>
  <c r="U38" i="135"/>
  <c r="S38" i="135"/>
  <c r="AX38" i="135" s="1"/>
  <c r="Q38" i="135"/>
  <c r="O38" i="135"/>
  <c r="M38" i="135"/>
  <c r="AU37" i="135"/>
  <c r="AP37" i="135"/>
  <c r="AO37" i="135"/>
  <c r="AM37" i="135"/>
  <c r="AK37" i="135"/>
  <c r="AI37" i="135"/>
  <c r="AG37" i="135"/>
  <c r="AE37" i="135"/>
  <c r="AC37" i="135"/>
  <c r="AA37" i="135"/>
  <c r="Y37" i="135"/>
  <c r="W37" i="135"/>
  <c r="U37" i="135"/>
  <c r="S37" i="135"/>
  <c r="Q37" i="135"/>
  <c r="O37" i="135"/>
  <c r="M37" i="135"/>
  <c r="AU36" i="135"/>
  <c r="AP36" i="135"/>
  <c r="AO36" i="135"/>
  <c r="AM36" i="135"/>
  <c r="AK36" i="135"/>
  <c r="AI36" i="135"/>
  <c r="AG36" i="135"/>
  <c r="AE36" i="135"/>
  <c r="AC36" i="135"/>
  <c r="AA36" i="135"/>
  <c r="Y36" i="135"/>
  <c r="W36" i="135"/>
  <c r="U36" i="135"/>
  <c r="S36" i="135"/>
  <c r="Q36" i="135"/>
  <c r="O36" i="135"/>
  <c r="M36" i="135"/>
  <c r="AQ36" i="135" s="1"/>
  <c r="BB35" i="135"/>
  <c r="AX35" i="135"/>
  <c r="AV35" i="135"/>
  <c r="AW35" i="135" s="1"/>
  <c r="BA35" i="135" s="1"/>
  <c r="AU35" i="135"/>
  <c r="AP35" i="135"/>
  <c r="AO35" i="135"/>
  <c r="AM35" i="135"/>
  <c r="AK35" i="135"/>
  <c r="AI35" i="135"/>
  <c r="AG35" i="135"/>
  <c r="AE35" i="135"/>
  <c r="AC35" i="135"/>
  <c r="AA35" i="135"/>
  <c r="Y35" i="135"/>
  <c r="W35" i="135"/>
  <c r="U35" i="135"/>
  <c r="S35" i="135"/>
  <c r="Q35" i="135"/>
  <c r="O35" i="135"/>
  <c r="M35" i="135"/>
  <c r="AQ35" i="135" s="1"/>
  <c r="AX34" i="135"/>
  <c r="BB34" i="135" s="1"/>
  <c r="AW34" i="135"/>
  <c r="BA34" i="135" s="1"/>
  <c r="AU34" i="135"/>
  <c r="AP34" i="135"/>
  <c r="AV34" i="135" s="1"/>
  <c r="AZ34" i="135" s="1"/>
  <c r="AO34" i="135"/>
  <c r="AM34" i="135"/>
  <c r="AK34" i="135"/>
  <c r="AI34" i="135"/>
  <c r="AG34" i="135"/>
  <c r="AE34" i="135"/>
  <c r="AC34" i="135"/>
  <c r="AA34" i="135"/>
  <c r="Y34" i="135"/>
  <c r="W34" i="135"/>
  <c r="U34" i="135"/>
  <c r="S34" i="135"/>
  <c r="Q34" i="135"/>
  <c r="O34" i="135"/>
  <c r="M34" i="135"/>
  <c r="AQ34" i="135" s="1"/>
  <c r="BA33" i="135"/>
  <c r="AZ33" i="135"/>
  <c r="AX33" i="135"/>
  <c r="BB33" i="135" s="1"/>
  <c r="AW33" i="135"/>
  <c r="AV33" i="135"/>
  <c r="AU33" i="135"/>
  <c r="AP33" i="135"/>
  <c r="AO33" i="135"/>
  <c r="AM33" i="135"/>
  <c r="AK33" i="135"/>
  <c r="AI33" i="135"/>
  <c r="AG33" i="135"/>
  <c r="AE33" i="135"/>
  <c r="AC33" i="135"/>
  <c r="AA33" i="135"/>
  <c r="Y33" i="135"/>
  <c r="W33" i="135"/>
  <c r="U33" i="135"/>
  <c r="S33" i="135"/>
  <c r="Q33" i="135"/>
  <c r="O33" i="135"/>
  <c r="M33" i="135"/>
  <c r="AU32" i="135"/>
  <c r="AP32" i="135"/>
  <c r="AO32" i="135"/>
  <c r="AM32" i="135"/>
  <c r="AK32" i="135"/>
  <c r="AI32" i="135"/>
  <c r="AG32" i="135"/>
  <c r="AE32" i="135"/>
  <c r="AC32" i="135"/>
  <c r="AA32" i="135"/>
  <c r="Y32" i="135"/>
  <c r="W32" i="135"/>
  <c r="U32" i="135"/>
  <c r="S32" i="135"/>
  <c r="Q32" i="135"/>
  <c r="O32" i="135"/>
  <c r="M32" i="135"/>
  <c r="AU31" i="135"/>
  <c r="AP31" i="135"/>
  <c r="AO31" i="135"/>
  <c r="AM31" i="135"/>
  <c r="AK31" i="135"/>
  <c r="AI31" i="135"/>
  <c r="AG31" i="135"/>
  <c r="AE31" i="135"/>
  <c r="AC31" i="135"/>
  <c r="AA31" i="135"/>
  <c r="Y31" i="135"/>
  <c r="W31" i="135"/>
  <c r="U31" i="135"/>
  <c r="S31" i="135"/>
  <c r="Q31" i="135"/>
  <c r="O31" i="135"/>
  <c r="M31" i="135"/>
  <c r="AQ31" i="135" s="1"/>
  <c r="AV30" i="135"/>
  <c r="AU30" i="135"/>
  <c r="AP30" i="135"/>
  <c r="AX30" i="135" s="1"/>
  <c r="BB30" i="135" s="1"/>
  <c r="AO30" i="135"/>
  <c r="AM30" i="135"/>
  <c r="AK30" i="135"/>
  <c r="AI30" i="135"/>
  <c r="AG30" i="135"/>
  <c r="AE30" i="135"/>
  <c r="AC30" i="135"/>
  <c r="AA30" i="135"/>
  <c r="Y30" i="135"/>
  <c r="W30" i="135"/>
  <c r="U30" i="135"/>
  <c r="S30" i="135"/>
  <c r="Q30" i="135"/>
  <c r="O30" i="135"/>
  <c r="M30" i="135"/>
  <c r="AQ30" i="135" s="1"/>
  <c r="AW29" i="135"/>
  <c r="BA29" i="135" s="1"/>
  <c r="AV29" i="135"/>
  <c r="AZ29" i="135" s="1"/>
  <c r="AU29" i="135"/>
  <c r="AP29" i="135"/>
  <c r="AO29" i="135"/>
  <c r="AM29" i="135"/>
  <c r="AK29" i="135"/>
  <c r="AI29" i="135"/>
  <c r="AG29" i="135"/>
  <c r="AE29" i="135"/>
  <c r="AC29" i="135"/>
  <c r="AA29" i="135"/>
  <c r="Y29" i="135"/>
  <c r="W29" i="135"/>
  <c r="U29" i="135"/>
  <c r="S29" i="135"/>
  <c r="Q29" i="135"/>
  <c r="AX29" i="135" s="1"/>
  <c r="BB29" i="135" s="1"/>
  <c r="O29" i="135"/>
  <c r="M29" i="135"/>
  <c r="AU28" i="135"/>
  <c r="AP28" i="135"/>
  <c r="AO28" i="135"/>
  <c r="AM28" i="135"/>
  <c r="AK28" i="135"/>
  <c r="AI28" i="135"/>
  <c r="AG28" i="135"/>
  <c r="AE28" i="135"/>
  <c r="AC28" i="135"/>
  <c r="AA28" i="135"/>
  <c r="Y28" i="135"/>
  <c r="W28" i="135"/>
  <c r="U28" i="135"/>
  <c r="S28" i="135"/>
  <c r="Q28" i="135"/>
  <c r="O28" i="135"/>
  <c r="M28" i="135"/>
  <c r="BB27" i="135"/>
  <c r="AZ27" i="135"/>
  <c r="AX27" i="135"/>
  <c r="AW27" i="135"/>
  <c r="BA27" i="135" s="1"/>
  <c r="AV27" i="135"/>
  <c r="AU27" i="135"/>
  <c r="AP27" i="135"/>
  <c r="AO27" i="135"/>
  <c r="AM27" i="135"/>
  <c r="AK27" i="135"/>
  <c r="AI27" i="135"/>
  <c r="AG27" i="135"/>
  <c r="AE27" i="135"/>
  <c r="AC27" i="135"/>
  <c r="AA27" i="135"/>
  <c r="Y27" i="135"/>
  <c r="W27" i="135"/>
  <c r="U27" i="135"/>
  <c r="S27" i="135"/>
  <c r="Q27" i="135"/>
  <c r="O27" i="135"/>
  <c r="M27" i="135"/>
  <c r="AQ27" i="135" s="1"/>
  <c r="AU26" i="135"/>
  <c r="AP26" i="135"/>
  <c r="AO26" i="135"/>
  <c r="AM26" i="135"/>
  <c r="AK26" i="135"/>
  <c r="AI26" i="135"/>
  <c r="AG26" i="135"/>
  <c r="AE26" i="135"/>
  <c r="AC26" i="135"/>
  <c r="AA26" i="135"/>
  <c r="Y26" i="135"/>
  <c r="W26" i="135"/>
  <c r="U26" i="135"/>
  <c r="S26" i="135"/>
  <c r="Q26" i="135"/>
  <c r="O26" i="135"/>
  <c r="M26" i="135"/>
  <c r="AQ26" i="135" s="1"/>
  <c r="AW25" i="135"/>
  <c r="BA25" i="135" s="1"/>
  <c r="AV25" i="135"/>
  <c r="AZ25" i="135" s="1"/>
  <c r="AU25" i="135"/>
  <c r="AP25" i="135"/>
  <c r="AO25" i="135"/>
  <c r="AM25" i="135"/>
  <c r="AK25" i="135"/>
  <c r="AI25" i="135"/>
  <c r="AG25" i="135"/>
  <c r="AE25" i="135"/>
  <c r="AC25" i="135"/>
  <c r="AA25" i="135"/>
  <c r="Y25" i="135"/>
  <c r="W25" i="135"/>
  <c r="U25" i="135"/>
  <c r="S25" i="135"/>
  <c r="AX25" i="135" s="1"/>
  <c r="Q25" i="135"/>
  <c r="O25" i="135"/>
  <c r="M25" i="135"/>
  <c r="AU24" i="135"/>
  <c r="AP24" i="135"/>
  <c r="AO24" i="135"/>
  <c r="AM24" i="135"/>
  <c r="AK24" i="135"/>
  <c r="AI24" i="135"/>
  <c r="AG24" i="135"/>
  <c r="AE24" i="135"/>
  <c r="AC24" i="135"/>
  <c r="AA24" i="135"/>
  <c r="Y24" i="135"/>
  <c r="W24" i="135"/>
  <c r="U24" i="135"/>
  <c r="S24" i="135"/>
  <c r="Q24" i="135"/>
  <c r="O24" i="135"/>
  <c r="M24" i="135"/>
  <c r="AQ24" i="135" s="1"/>
  <c r="AV23" i="135"/>
  <c r="AW23" i="135" s="1"/>
  <c r="BA23" i="135" s="1"/>
  <c r="AU23" i="135"/>
  <c r="AP23" i="135"/>
  <c r="AX23" i="135" s="1"/>
  <c r="BB23" i="135" s="1"/>
  <c r="AO23" i="135"/>
  <c r="AM23" i="135"/>
  <c r="AK23" i="135"/>
  <c r="AI23" i="135"/>
  <c r="AG23" i="135"/>
  <c r="AE23" i="135"/>
  <c r="AC23" i="135"/>
  <c r="AA23" i="135"/>
  <c r="Y23" i="135"/>
  <c r="W23" i="135"/>
  <c r="U23" i="135"/>
  <c r="S23" i="135"/>
  <c r="Q23" i="135"/>
  <c r="O23" i="135"/>
  <c r="M23" i="135"/>
  <c r="AQ23" i="135" s="1"/>
  <c r="AZ22" i="135"/>
  <c r="AW22" i="135"/>
  <c r="BA22" i="135" s="1"/>
  <c r="AV22" i="135"/>
  <c r="AU22" i="135"/>
  <c r="AP22" i="135"/>
  <c r="AO22" i="135"/>
  <c r="AM22" i="135"/>
  <c r="AK22" i="135"/>
  <c r="AI22" i="135"/>
  <c r="AG22" i="135"/>
  <c r="AE22" i="135"/>
  <c r="AC22" i="135"/>
  <c r="AA22" i="135"/>
  <c r="Y22" i="135"/>
  <c r="W22" i="135"/>
  <c r="U22" i="135"/>
  <c r="S22" i="135"/>
  <c r="AX22" i="135" s="1"/>
  <c r="Q22" i="135"/>
  <c r="O22" i="135"/>
  <c r="M22" i="135"/>
  <c r="AU21" i="135"/>
  <c r="AP21" i="135"/>
  <c r="AO21" i="135"/>
  <c r="AM21" i="135"/>
  <c r="AK21" i="135"/>
  <c r="AI21" i="135"/>
  <c r="AG21" i="135"/>
  <c r="AE21" i="135"/>
  <c r="AC21" i="135"/>
  <c r="AA21" i="135"/>
  <c r="Y21" i="135"/>
  <c r="W21" i="135"/>
  <c r="U21" i="135"/>
  <c r="S21" i="135"/>
  <c r="Q21" i="135"/>
  <c r="O21" i="135"/>
  <c r="M21" i="135"/>
  <c r="AQ21" i="135" s="1"/>
  <c r="AW20" i="135"/>
  <c r="BA20" i="135" s="1"/>
  <c r="AV20" i="135"/>
  <c r="AU20" i="135"/>
  <c r="AP20" i="135"/>
  <c r="AO20" i="135"/>
  <c r="AM20" i="135"/>
  <c r="AK20" i="135"/>
  <c r="AI20" i="135"/>
  <c r="AG20" i="135"/>
  <c r="AE20" i="135"/>
  <c r="AC20" i="135"/>
  <c r="AA20" i="135"/>
  <c r="Y20" i="135"/>
  <c r="W20" i="135"/>
  <c r="U20" i="135"/>
  <c r="S20" i="135"/>
  <c r="Q20" i="135"/>
  <c r="AX20" i="135" s="1"/>
  <c r="BB20" i="135" s="1"/>
  <c r="O20" i="135"/>
  <c r="M20" i="135"/>
  <c r="AU19" i="135"/>
  <c r="AP19" i="135"/>
  <c r="AX19" i="135" s="1"/>
  <c r="BB19" i="135" s="1"/>
  <c r="AO19" i="135"/>
  <c r="AM19" i="135"/>
  <c r="AK19" i="135"/>
  <c r="AI19" i="135"/>
  <c r="AG19" i="135"/>
  <c r="AE19" i="135"/>
  <c r="AC19" i="135"/>
  <c r="AA19" i="135"/>
  <c r="Y19" i="135"/>
  <c r="W19" i="135"/>
  <c r="U19" i="135"/>
  <c r="S19" i="135"/>
  <c r="Q19" i="135"/>
  <c r="O19" i="135"/>
  <c r="M19" i="135"/>
  <c r="AU18" i="135"/>
  <c r="AP18" i="135"/>
  <c r="AV18" i="135" s="1"/>
  <c r="AO18" i="135"/>
  <c r="AM18" i="135"/>
  <c r="AK18" i="135"/>
  <c r="AI18" i="135"/>
  <c r="AG18" i="135"/>
  <c r="AE18" i="135"/>
  <c r="AC18" i="135"/>
  <c r="AA18" i="135"/>
  <c r="Y18" i="135"/>
  <c r="W18" i="135"/>
  <c r="U18" i="135"/>
  <c r="S18" i="135"/>
  <c r="Q18" i="135"/>
  <c r="O18" i="135"/>
  <c r="M18" i="135"/>
  <c r="AQ18" i="135" s="1"/>
  <c r="AX17" i="135"/>
  <c r="BB17" i="135" s="1"/>
  <c r="AV17" i="135"/>
  <c r="AZ17" i="135" s="1"/>
  <c r="AU17" i="135"/>
  <c r="AP17" i="135"/>
  <c r="AO17" i="135"/>
  <c r="AM17" i="135"/>
  <c r="AK17" i="135"/>
  <c r="AI17" i="135"/>
  <c r="AG17" i="135"/>
  <c r="AE17" i="135"/>
  <c r="AC17" i="135"/>
  <c r="AA17" i="135"/>
  <c r="Y17" i="135"/>
  <c r="W17" i="135"/>
  <c r="U17" i="135"/>
  <c r="S17" i="135"/>
  <c r="Q17" i="135"/>
  <c r="O17" i="135"/>
  <c r="M17" i="135"/>
  <c r="AU16" i="135"/>
  <c r="AP16" i="135"/>
  <c r="AO16" i="135"/>
  <c r="AM16" i="135"/>
  <c r="AK16" i="135"/>
  <c r="AI16" i="135"/>
  <c r="AG16" i="135"/>
  <c r="AE16" i="135"/>
  <c r="AC16" i="135"/>
  <c r="AA16" i="135"/>
  <c r="Y16" i="135"/>
  <c r="W16" i="135"/>
  <c r="U16" i="135"/>
  <c r="S16" i="135"/>
  <c r="Q16" i="135"/>
  <c r="O16" i="135"/>
  <c r="M16" i="135"/>
  <c r="AQ16" i="135" s="1"/>
  <c r="AV15" i="135"/>
  <c r="AU15" i="135"/>
  <c r="AP15" i="135"/>
  <c r="AO15" i="135"/>
  <c r="AM15" i="135"/>
  <c r="AK15" i="135"/>
  <c r="AI15" i="135"/>
  <c r="AG15" i="135"/>
  <c r="AE15" i="135"/>
  <c r="AC15" i="135"/>
  <c r="AA15" i="135"/>
  <c r="Y15" i="135"/>
  <c r="W15" i="135"/>
  <c r="U15" i="135"/>
  <c r="S15" i="135"/>
  <c r="Q15" i="135"/>
  <c r="O15" i="135"/>
  <c r="M15" i="135"/>
  <c r="AQ15" i="135" s="1"/>
  <c r="AZ14" i="135"/>
  <c r="AX14" i="135"/>
  <c r="BB14" i="135" s="1"/>
  <c r="AW14" i="135"/>
  <c r="BA14" i="135" s="1"/>
  <c r="AV14" i="135"/>
  <c r="AU14" i="135"/>
  <c r="AP14" i="135"/>
  <c r="AO14" i="135"/>
  <c r="AM14" i="135"/>
  <c r="AK14" i="135"/>
  <c r="AI14" i="135"/>
  <c r="AG14" i="135"/>
  <c r="AE14" i="135"/>
  <c r="AC14" i="135"/>
  <c r="AA14" i="135"/>
  <c r="Y14" i="135"/>
  <c r="W14" i="135"/>
  <c r="U14" i="135"/>
  <c r="S14" i="135"/>
  <c r="Q14" i="135"/>
  <c r="O14" i="135"/>
  <c r="M14" i="135"/>
  <c r="AQ14" i="135" s="1"/>
  <c r="AU13" i="135"/>
  <c r="AP13" i="135"/>
  <c r="AO13" i="135"/>
  <c r="AM13" i="135"/>
  <c r="AK13" i="135"/>
  <c r="AI13" i="135"/>
  <c r="AG13" i="135"/>
  <c r="AE13" i="135"/>
  <c r="AC13" i="135"/>
  <c r="AA13" i="135"/>
  <c r="Y13" i="135"/>
  <c r="W13" i="135"/>
  <c r="U13" i="135"/>
  <c r="S13" i="135"/>
  <c r="Q13" i="135"/>
  <c r="O13" i="135"/>
  <c r="M13" i="135"/>
  <c r="AQ13" i="135" s="1"/>
  <c r="AX12" i="135"/>
  <c r="BB12" i="135" s="1"/>
  <c r="AW12" i="135"/>
  <c r="BA12" i="135" s="1"/>
  <c r="AV12" i="135"/>
  <c r="AU12" i="135"/>
  <c r="AP12" i="135"/>
  <c r="AO12" i="135"/>
  <c r="AM12" i="135"/>
  <c r="AK12" i="135"/>
  <c r="AI12" i="135"/>
  <c r="AG12" i="135"/>
  <c r="AE12" i="135"/>
  <c r="AC12" i="135"/>
  <c r="AA12" i="135"/>
  <c r="Y12" i="135"/>
  <c r="W12" i="135"/>
  <c r="U12" i="135"/>
  <c r="S12" i="135"/>
  <c r="Q12" i="135"/>
  <c r="O12" i="135"/>
  <c r="M12" i="135"/>
  <c r="AX11" i="135"/>
  <c r="BB11" i="135" s="1"/>
  <c r="AU11" i="135"/>
  <c r="AP11" i="135"/>
  <c r="AO11" i="135"/>
  <c r="AM11" i="135"/>
  <c r="AK11" i="135"/>
  <c r="AI11" i="135"/>
  <c r="AG11" i="135"/>
  <c r="AE11" i="135"/>
  <c r="AC11" i="135"/>
  <c r="AA11" i="135"/>
  <c r="Y11" i="135"/>
  <c r="W11" i="135"/>
  <c r="U11" i="135"/>
  <c r="S11" i="135"/>
  <c r="Q11" i="135"/>
  <c r="O11" i="135"/>
  <c r="M11" i="135"/>
  <c r="AQ11" i="135" s="1"/>
  <c r="AU10" i="135"/>
  <c r="AP10" i="135"/>
  <c r="AO10" i="135"/>
  <c r="AM10" i="135"/>
  <c r="AK10" i="135"/>
  <c r="AI10" i="135"/>
  <c r="AG10" i="135"/>
  <c r="AE10" i="135"/>
  <c r="AC10" i="135"/>
  <c r="AA10" i="135"/>
  <c r="AA174" i="135" s="1"/>
  <c r="Y10" i="135"/>
  <c r="W10" i="135"/>
  <c r="U10" i="135"/>
  <c r="S10" i="135"/>
  <c r="Q10" i="135"/>
  <c r="O10" i="135"/>
  <c r="M10" i="135"/>
  <c r="BD1" i="135"/>
  <c r="AY1" i="135"/>
  <c r="BC1" i="135" s="1"/>
  <c r="AX1" i="135"/>
  <c r="BB1" i="135" s="1"/>
  <c r="AW1" i="135"/>
  <c r="BA1" i="135" s="1"/>
  <c r="AV1" i="135"/>
  <c r="AZ1" i="135" s="1"/>
  <c r="AU1" i="135"/>
  <c r="AP1" i="135"/>
  <c r="AO1" i="135"/>
  <c r="AM1" i="135"/>
  <c r="AK1" i="135"/>
  <c r="AI1" i="135"/>
  <c r="AG1" i="135"/>
  <c r="AE1" i="135"/>
  <c r="AC1" i="135"/>
  <c r="AA1" i="135"/>
  <c r="Y1" i="135"/>
  <c r="W1" i="135"/>
  <c r="U1" i="135"/>
  <c r="S1" i="135"/>
  <c r="Q1" i="135"/>
  <c r="O1" i="135"/>
  <c r="M1" i="135"/>
  <c r="BB96" i="135" l="1"/>
  <c r="AY96" i="135"/>
  <c r="BB25" i="135"/>
  <c r="AY25" i="135"/>
  <c r="BB38" i="135"/>
  <c r="AY38" i="135"/>
  <c r="AZ18" i="135"/>
  <c r="AY18" i="135"/>
  <c r="BB22" i="135"/>
  <c r="AY22" i="135"/>
  <c r="BC44" i="135"/>
  <c r="BD44" i="135" s="1"/>
  <c r="AW131" i="135"/>
  <c r="BA131" i="135" s="1"/>
  <c r="AZ131" i="135"/>
  <c r="AV148" i="135"/>
  <c r="AW148" i="135" s="1"/>
  <c r="BA148" i="135" s="1"/>
  <c r="AX148" i="135"/>
  <c r="BB148" i="135" s="1"/>
  <c r="AC174" i="135"/>
  <c r="AZ15" i="135"/>
  <c r="AY15" i="135"/>
  <c r="BB79" i="135"/>
  <c r="AY79" i="135"/>
  <c r="AX82" i="135"/>
  <c r="BB82" i="135" s="1"/>
  <c r="AV82" i="135"/>
  <c r="AZ89" i="135"/>
  <c r="AZ127" i="135"/>
  <c r="AY127" i="135"/>
  <c r="AU174" i="135"/>
  <c r="AV26" i="135"/>
  <c r="AW26" i="135" s="1"/>
  <c r="BA26" i="135" s="1"/>
  <c r="AX26" i="135"/>
  <c r="BB26" i="135" s="1"/>
  <c r="AX54" i="135"/>
  <c r="BB54" i="135" s="1"/>
  <c r="AV54" i="135"/>
  <c r="AY60" i="135"/>
  <c r="AZ102" i="135"/>
  <c r="AY102" i="135"/>
  <c r="AW102" i="135"/>
  <c r="BA102" i="135" s="1"/>
  <c r="AG174" i="135"/>
  <c r="AY43" i="135"/>
  <c r="AZ63" i="135"/>
  <c r="AY63" i="135"/>
  <c r="BA76" i="135"/>
  <c r="AY76" i="135"/>
  <c r="AQ78" i="135"/>
  <c r="AZ80" i="135"/>
  <c r="AZ119" i="135"/>
  <c r="AQ147" i="135"/>
  <c r="BC154" i="135"/>
  <c r="BD154" i="135" s="1"/>
  <c r="AQ17" i="135"/>
  <c r="AQ33" i="135"/>
  <c r="AX52" i="135"/>
  <c r="AW63" i="135"/>
  <c r="BA63" i="135" s="1"/>
  <c r="AZ72" i="135"/>
  <c r="AY72" i="135"/>
  <c r="AW80" i="135"/>
  <c r="BA80" i="135" s="1"/>
  <c r="AQ86" i="135"/>
  <c r="AV116" i="135"/>
  <c r="AX116" i="135"/>
  <c r="BB116" i="135" s="1"/>
  <c r="AX152" i="135"/>
  <c r="BB152" i="135" s="1"/>
  <c r="AV152" i="135"/>
  <c r="AV19" i="135"/>
  <c r="BD68" i="135"/>
  <c r="BC68" i="135"/>
  <c r="M174" i="135"/>
  <c r="AZ58" i="135"/>
  <c r="AW58" i="135"/>
  <c r="BA58" i="135" s="1"/>
  <c r="O174" i="135"/>
  <c r="AX13" i="135"/>
  <c r="BB13" i="135" s="1"/>
  <c r="AW13" i="135"/>
  <c r="BA13" i="135" s="1"/>
  <c r="AV13" i="135"/>
  <c r="AW15" i="135"/>
  <c r="BA15" i="135" s="1"/>
  <c r="AY29" i="135"/>
  <c r="AX47" i="135"/>
  <c r="BB47" i="135" s="1"/>
  <c r="AV47" i="135"/>
  <c r="AW47" i="135" s="1"/>
  <c r="BA47" i="135" s="1"/>
  <c r="AX50" i="135"/>
  <c r="BB50" i="135" s="1"/>
  <c r="AW50" i="135"/>
  <c r="BA50" i="135" s="1"/>
  <c r="AV50" i="135"/>
  <c r="AQ106" i="135"/>
  <c r="AZ122" i="135"/>
  <c r="AW122" i="135"/>
  <c r="BA122" i="135" s="1"/>
  <c r="BA170" i="135"/>
  <c r="AY170" i="135"/>
  <c r="AQ37" i="135"/>
  <c r="AZ128" i="135"/>
  <c r="AW128" i="135"/>
  <c r="BA128" i="135" s="1"/>
  <c r="AQ12" i="135"/>
  <c r="AY14" i="135"/>
  <c r="AX16" i="135"/>
  <c r="BB16" i="135" s="1"/>
  <c r="AV16" i="135"/>
  <c r="AQ25" i="135"/>
  <c r="AZ30" i="135"/>
  <c r="AY34" i="135"/>
  <c r="AX36" i="135"/>
  <c r="BB36" i="135" s="1"/>
  <c r="AV36" i="135"/>
  <c r="AW36" i="135" s="1"/>
  <c r="BA36" i="135" s="1"/>
  <c r="AQ39" i="135"/>
  <c r="AQ44" i="135"/>
  <c r="AW48" i="135"/>
  <c r="BA48" i="135" s="1"/>
  <c r="AV48" i="135"/>
  <c r="AZ86" i="135"/>
  <c r="BC88" i="135"/>
  <c r="BD88" i="135" s="1"/>
  <c r="AX91" i="135"/>
  <c r="BB91" i="135" s="1"/>
  <c r="AV91" i="135"/>
  <c r="AV114" i="135"/>
  <c r="AX114" i="135"/>
  <c r="BB114" i="135" s="1"/>
  <c r="AW114" i="135"/>
  <c r="BA114" i="135" s="1"/>
  <c r="AZ133" i="135"/>
  <c r="AY133" i="135"/>
  <c r="AX28" i="135"/>
  <c r="BB28" i="135" s="1"/>
  <c r="AV28" i="135"/>
  <c r="AZ35" i="135"/>
  <c r="AY35" i="135"/>
  <c r="AX18" i="135"/>
  <c r="BB18" i="135" s="1"/>
  <c r="AW18" i="135"/>
  <c r="BA18" i="135" s="1"/>
  <c r="AW106" i="135"/>
  <c r="BA106" i="135" s="1"/>
  <c r="AV106" i="135"/>
  <c r="AX106" i="135"/>
  <c r="BB106" i="135" s="1"/>
  <c r="AQ22" i="135"/>
  <c r="Q174" i="135"/>
  <c r="AX21" i="135"/>
  <c r="BB21" i="135" s="1"/>
  <c r="AV21" i="135"/>
  <c r="AZ12" i="135"/>
  <c r="AY12" i="135"/>
  <c r="AX15" i="135"/>
  <c r="BB15" i="135" s="1"/>
  <c r="AW17" i="135"/>
  <c r="AQ20" i="135"/>
  <c r="AX24" i="135"/>
  <c r="BB24" i="135" s="1"/>
  <c r="AV24" i="135"/>
  <c r="AQ29" i="135"/>
  <c r="AW30" i="135"/>
  <c r="BA30" i="135" s="1"/>
  <c r="AX32" i="135"/>
  <c r="BB32" i="135" s="1"/>
  <c r="AW32" i="135"/>
  <c r="BA32" i="135" s="1"/>
  <c r="AV32" i="135"/>
  <c r="AQ41" i="135"/>
  <c r="AQ48" i="135"/>
  <c r="AZ55" i="135"/>
  <c r="AY55" i="135"/>
  <c r="AQ64" i="135"/>
  <c r="AX70" i="135"/>
  <c r="BB70" i="135" s="1"/>
  <c r="AW70" i="135"/>
  <c r="BA70" i="135" s="1"/>
  <c r="AV70" i="135"/>
  <c r="AX75" i="135"/>
  <c r="BB75" i="135" s="1"/>
  <c r="AV75" i="135"/>
  <c r="AQ77" i="135"/>
  <c r="AQ79" i="135"/>
  <c r="AQ91" i="135"/>
  <c r="AY93" i="135"/>
  <c r="BA104" i="135"/>
  <c r="AY104" i="135"/>
  <c r="AQ114" i="135"/>
  <c r="AW133" i="135"/>
  <c r="BA133" i="135" s="1"/>
  <c r="AQ150" i="135"/>
  <c r="AY162" i="135"/>
  <c r="AP174" i="135"/>
  <c r="AX10" i="135"/>
  <c r="AX31" i="135"/>
  <c r="BB31" i="135" s="1"/>
  <c r="AV31" i="135"/>
  <c r="AW31" i="135" s="1"/>
  <c r="BA31" i="135" s="1"/>
  <c r="BD84" i="135"/>
  <c r="BC84" i="135"/>
  <c r="AQ10" i="135"/>
  <c r="AQ19" i="135"/>
  <c r="AQ28" i="135"/>
  <c r="AE174" i="135"/>
  <c r="AZ23" i="135"/>
  <c r="AY23" i="135"/>
  <c r="AW37" i="135"/>
  <c r="BA37" i="135" s="1"/>
  <c r="AZ71" i="135"/>
  <c r="AW71" i="135"/>
  <c r="BA71" i="135" s="1"/>
  <c r="AY71" i="135"/>
  <c r="AQ1" i="135"/>
  <c r="AV10" i="135"/>
  <c r="AW10" i="135" s="1"/>
  <c r="AV11" i="135"/>
  <c r="AZ20" i="135"/>
  <c r="AY20" i="135"/>
  <c r="AQ43" i="135"/>
  <c r="BD51" i="135"/>
  <c r="BC51" i="135"/>
  <c r="AX62" i="135"/>
  <c r="BB62" i="135" s="1"/>
  <c r="AV62" i="135"/>
  <c r="AZ64" i="135"/>
  <c r="AV92" i="135"/>
  <c r="AW92" i="135" s="1"/>
  <c r="BA92" i="135" s="1"/>
  <c r="AX92" i="135"/>
  <c r="BB92" i="135" s="1"/>
  <c r="AV109" i="135"/>
  <c r="AX109" i="135"/>
  <c r="BB109" i="135" s="1"/>
  <c r="AX160" i="135"/>
  <c r="BB160" i="135" s="1"/>
  <c r="AW160" i="135"/>
  <c r="BA160" i="135" s="1"/>
  <c r="AV160" i="135"/>
  <c r="AQ82" i="135"/>
  <c r="AZ85" i="135"/>
  <c r="AZ99" i="135"/>
  <c r="AY99" i="135"/>
  <c r="AZ112" i="135"/>
  <c r="AV140" i="135"/>
  <c r="AX140" i="135"/>
  <c r="BB140" i="135" s="1"/>
  <c r="AX144" i="135"/>
  <c r="BB144" i="135" s="1"/>
  <c r="AW144" i="135"/>
  <c r="BA144" i="135" s="1"/>
  <c r="AQ148" i="135"/>
  <c r="AV161" i="135"/>
  <c r="AX161" i="135"/>
  <c r="BB161" i="135" s="1"/>
  <c r="S174" i="135"/>
  <c r="AI174" i="135"/>
  <c r="AQ32" i="135"/>
  <c r="AW39" i="135"/>
  <c r="BA39" i="135" s="1"/>
  <c r="AX45" i="135"/>
  <c r="BB45" i="135" s="1"/>
  <c r="AW45" i="135"/>
  <c r="AQ46" i="135"/>
  <c r="AQ52" i="135"/>
  <c r="AZ53" i="135"/>
  <c r="AY53" i="135"/>
  <c r="AX56" i="135"/>
  <c r="BB56" i="135" s="1"/>
  <c r="AW56" i="135"/>
  <c r="BA56" i="135" s="1"/>
  <c r="AQ57" i="135"/>
  <c r="AV65" i="135"/>
  <c r="AZ74" i="135"/>
  <c r="AY74" i="135"/>
  <c r="AW81" i="135"/>
  <c r="BA81" i="135" s="1"/>
  <c r="AX81" i="135"/>
  <c r="BB81" i="135" s="1"/>
  <c r="AW85" i="135"/>
  <c r="BA85" i="135" s="1"/>
  <c r="AX87" i="135"/>
  <c r="BB87" i="135" s="1"/>
  <c r="AV87" i="135"/>
  <c r="AW87" i="135" s="1"/>
  <c r="BA87" i="135" s="1"/>
  <c r="AQ94" i="135"/>
  <c r="AW99" i="135"/>
  <c r="BA99" i="135" s="1"/>
  <c r="AX105" i="135"/>
  <c r="BB105" i="135" s="1"/>
  <c r="AV105" i="135"/>
  <c r="AW105" i="135" s="1"/>
  <c r="BA105" i="135" s="1"/>
  <c r="AW112" i="135"/>
  <c r="BA112" i="135" s="1"/>
  <c r="AQ115" i="135"/>
  <c r="AQ123" i="135"/>
  <c r="AQ140" i="135"/>
  <c r="AQ144" i="135"/>
  <c r="AV156" i="135"/>
  <c r="AX156" i="135"/>
  <c r="BB156" i="135" s="1"/>
  <c r="AW156" i="135"/>
  <c r="BA156" i="135" s="1"/>
  <c r="AQ161" i="135"/>
  <c r="AV57" i="135"/>
  <c r="AW57" i="135" s="1"/>
  <c r="BA57" i="135" s="1"/>
  <c r="AZ66" i="135"/>
  <c r="AY66" i="135"/>
  <c r="AX97" i="135"/>
  <c r="BB97" i="135" s="1"/>
  <c r="AV97" i="135"/>
  <c r="AQ101" i="135"/>
  <c r="AZ107" i="135"/>
  <c r="AY107" i="135"/>
  <c r="AQ38" i="135"/>
  <c r="AX42" i="135"/>
  <c r="BB42" i="135" s="1"/>
  <c r="AV42" i="135"/>
  <c r="AX57" i="135"/>
  <c r="BB57" i="135" s="1"/>
  <c r="AQ60" i="135"/>
  <c r="AZ61" i="135"/>
  <c r="AY61" i="135"/>
  <c r="AX64" i="135"/>
  <c r="BB64" i="135" s="1"/>
  <c r="AW64" i="135"/>
  <c r="BA64" i="135" s="1"/>
  <c r="AQ65" i="135"/>
  <c r="AW73" i="135"/>
  <c r="BA73" i="135" s="1"/>
  <c r="AV73" i="135"/>
  <c r="AQ84" i="135"/>
  <c r="AX90" i="135"/>
  <c r="BB90" i="135" s="1"/>
  <c r="AY94" i="135"/>
  <c r="AZ117" i="135"/>
  <c r="AY117" i="135"/>
  <c r="AW117" i="135"/>
  <c r="BA117" i="135" s="1"/>
  <c r="AY123" i="135"/>
  <c r="AW123" i="135"/>
  <c r="BA123" i="135" s="1"/>
  <c r="AZ123" i="135"/>
  <c r="AV132" i="135"/>
  <c r="AX132" i="135"/>
  <c r="BB132" i="135" s="1"/>
  <c r="AW132" i="135"/>
  <c r="BA132" i="135" s="1"/>
  <c r="AW140" i="135"/>
  <c r="BA140" i="135" s="1"/>
  <c r="AV144" i="135"/>
  <c r="AQ156" i="135"/>
  <c r="AK174" i="135"/>
  <c r="W174" i="135"/>
  <c r="AM174" i="135"/>
  <c r="AV37" i="135"/>
  <c r="AQ40" i="135"/>
  <c r="AW46" i="135"/>
  <c r="AQ49" i="135"/>
  <c r="AX59" i="135"/>
  <c r="BB59" i="135" s="1"/>
  <c r="AV59" i="135"/>
  <c r="AW59" i="135" s="1"/>
  <c r="BA59" i="135" s="1"/>
  <c r="AW61" i="135"/>
  <c r="BA61" i="135" s="1"/>
  <c r="AQ68" i="135"/>
  <c r="AZ69" i="135"/>
  <c r="AX72" i="135"/>
  <c r="BB72" i="135" s="1"/>
  <c r="AW72" i="135"/>
  <c r="BA72" i="135" s="1"/>
  <c r="AQ73" i="135"/>
  <c r="AX86" i="135"/>
  <c r="BB86" i="135" s="1"/>
  <c r="AW86" i="135"/>
  <c r="BA86" i="135" s="1"/>
  <c r="AQ90" i="135"/>
  <c r="AQ93" i="135"/>
  <c r="AW94" i="135"/>
  <c r="BA94" i="135" s="1"/>
  <c r="AY110" i="135"/>
  <c r="AZ130" i="135"/>
  <c r="AW130" i="135"/>
  <c r="BA130" i="135" s="1"/>
  <c r="AQ145" i="135"/>
  <c r="AX166" i="135"/>
  <c r="BB166" i="135" s="1"/>
  <c r="AW166" i="135"/>
  <c r="BA166" i="135" s="1"/>
  <c r="AV166" i="135"/>
  <c r="AX78" i="135"/>
  <c r="BB78" i="135" s="1"/>
  <c r="AW78" i="135"/>
  <c r="BA78" i="135" s="1"/>
  <c r="AV78" i="135"/>
  <c r="AQ88" i="135"/>
  <c r="U174" i="135"/>
  <c r="Y174" i="135"/>
  <c r="AO174" i="135"/>
  <c r="AY27" i="135"/>
  <c r="AY33" i="135"/>
  <c r="AX37" i="135"/>
  <c r="BB37" i="135" s="1"/>
  <c r="AW40" i="135"/>
  <c r="AY41" i="135"/>
  <c r="AQ51" i="135"/>
  <c r="AQ55" i="135"/>
  <c r="AZ56" i="135"/>
  <c r="AX67" i="135"/>
  <c r="BB67" i="135" s="1"/>
  <c r="AV67" i="135"/>
  <c r="AW67" i="135" s="1"/>
  <c r="BA67" i="135" s="1"/>
  <c r="AW69" i="135"/>
  <c r="BA69" i="135" s="1"/>
  <c r="AX73" i="135"/>
  <c r="BB73" i="135" s="1"/>
  <c r="AQ76" i="135"/>
  <c r="AZ77" i="135"/>
  <c r="AY77" i="135"/>
  <c r="AZ81" i="135"/>
  <c r="AV83" i="135"/>
  <c r="AW83" i="135" s="1"/>
  <c r="BA83" i="135" s="1"/>
  <c r="AV90" i="135"/>
  <c r="AZ94" i="135"/>
  <c r="AW98" i="135"/>
  <c r="BA98" i="135" s="1"/>
  <c r="AV98" i="135"/>
  <c r="AQ100" i="135"/>
  <c r="AX100" i="135"/>
  <c r="BB100" i="135" s="1"/>
  <c r="AV100" i="135"/>
  <c r="AQ109" i="135"/>
  <c r="AX118" i="135"/>
  <c r="BB118" i="135" s="1"/>
  <c r="AV118" i="135"/>
  <c r="AW118" i="135" s="1"/>
  <c r="BA118" i="135" s="1"/>
  <c r="AZ120" i="135"/>
  <c r="AY120" i="135"/>
  <c r="AQ122" i="135"/>
  <c r="AX126" i="135"/>
  <c r="BB126" i="135" s="1"/>
  <c r="AV126" i="135"/>
  <c r="AW126" i="135" s="1"/>
  <c r="BA126" i="135" s="1"/>
  <c r="AQ132" i="135"/>
  <c r="AQ134" i="135"/>
  <c r="AZ141" i="135"/>
  <c r="AY141" i="135"/>
  <c r="AV153" i="135"/>
  <c r="AX95" i="135"/>
  <c r="BB95" i="135" s="1"/>
  <c r="AV95" i="135"/>
  <c r="AQ96" i="135"/>
  <c r="AX108" i="135"/>
  <c r="BB108" i="135" s="1"/>
  <c r="AW108" i="135"/>
  <c r="BA108" i="135" s="1"/>
  <c r="AV108" i="135"/>
  <c r="AQ111" i="135"/>
  <c r="AQ126" i="135"/>
  <c r="AQ136" i="135"/>
  <c r="AY143" i="135"/>
  <c r="AZ149" i="135"/>
  <c r="AZ157" i="135"/>
  <c r="AW89" i="135"/>
  <c r="BA89" i="135" s="1"/>
  <c r="AQ104" i="135"/>
  <c r="AQ129" i="135"/>
  <c r="AZ136" i="135"/>
  <c r="AY136" i="135"/>
  <c r="AW149" i="135"/>
  <c r="BA149" i="135" s="1"/>
  <c r="AW157" i="135"/>
  <c r="BA157" i="135" s="1"/>
  <c r="AW163" i="135"/>
  <c r="BA163" i="135" s="1"/>
  <c r="AQ99" i="135"/>
  <c r="AY101" i="135"/>
  <c r="AX103" i="135"/>
  <c r="BB103" i="135" s="1"/>
  <c r="AW103" i="135"/>
  <c r="BA103" i="135" s="1"/>
  <c r="AV103" i="135"/>
  <c r="AZ113" i="135"/>
  <c r="AY115" i="135"/>
  <c r="AZ115" i="135"/>
  <c r="AW119" i="135"/>
  <c r="BA119" i="135" s="1"/>
  <c r="AQ125" i="135"/>
  <c r="AW127" i="135"/>
  <c r="BA127" i="135" s="1"/>
  <c r="AQ133" i="135"/>
  <c r="BA135" i="135"/>
  <c r="AY135" i="135"/>
  <c r="BD138" i="135"/>
  <c r="AX159" i="135"/>
  <c r="BB159" i="135" s="1"/>
  <c r="AV169" i="135"/>
  <c r="AW169" i="135" s="1"/>
  <c r="BA169" i="135" s="1"/>
  <c r="AX169" i="135"/>
  <c r="BB169" i="135" s="1"/>
  <c r="AV121" i="135"/>
  <c r="AQ130" i="135"/>
  <c r="AX134" i="135"/>
  <c r="BB134" i="135" s="1"/>
  <c r="AV134" i="135"/>
  <c r="AW134" i="135" s="1"/>
  <c r="BA134" i="135" s="1"/>
  <c r="AY139" i="135"/>
  <c r="AW139" i="135"/>
  <c r="BA139" i="135" s="1"/>
  <c r="AQ143" i="135"/>
  <c r="AW151" i="135"/>
  <c r="AX155" i="135"/>
  <c r="BB155" i="135" s="1"/>
  <c r="AQ155" i="135"/>
  <c r="AW159" i="135"/>
  <c r="AV164" i="135"/>
  <c r="AX164" i="135"/>
  <c r="BB164" i="135" s="1"/>
  <c r="AZ165" i="135"/>
  <c r="AY165" i="135"/>
  <c r="AQ121" i="135"/>
  <c r="AV129" i="135"/>
  <c r="AW129" i="135" s="1"/>
  <c r="BA129" i="135" s="1"/>
  <c r="AQ138" i="135"/>
  <c r="AX142" i="135"/>
  <c r="BB142" i="135" s="1"/>
  <c r="AW142" i="135"/>
  <c r="BA142" i="135" s="1"/>
  <c r="AV142" i="135"/>
  <c r="AW147" i="135"/>
  <c r="BA147" i="135" s="1"/>
  <c r="AQ151" i="135"/>
  <c r="AQ159" i="135"/>
  <c r="AQ164" i="135"/>
  <c r="AQ168" i="135"/>
  <c r="AW111" i="135"/>
  <c r="AW137" i="135"/>
  <c r="BA137" i="135" s="1"/>
  <c r="AV137" i="135"/>
  <c r="AQ146" i="135"/>
  <c r="AX150" i="135"/>
  <c r="BB150" i="135" s="1"/>
  <c r="AV150" i="135"/>
  <c r="AW155" i="135"/>
  <c r="BA155" i="135" s="1"/>
  <c r="AX158" i="135"/>
  <c r="BB158" i="135" s="1"/>
  <c r="AV158" i="135"/>
  <c r="AW167" i="135"/>
  <c r="AZ168" i="135"/>
  <c r="AX171" i="135"/>
  <c r="BB171" i="135" s="1"/>
  <c r="AW113" i="135"/>
  <c r="BA113" i="135" s="1"/>
  <c r="AQ120" i="135"/>
  <c r="AV124" i="135"/>
  <c r="AX124" i="135"/>
  <c r="BB124" i="135" s="1"/>
  <c r="AZ125" i="135"/>
  <c r="AY125" i="135"/>
  <c r="AX128" i="135"/>
  <c r="BB128" i="135" s="1"/>
  <c r="AV145" i="135"/>
  <c r="AW146" i="135"/>
  <c r="AZ147" i="135"/>
  <c r="AQ154" i="135"/>
  <c r="AZ155" i="135"/>
  <c r="AQ162" i="135"/>
  <c r="AQ167" i="135"/>
  <c r="AW168" i="135"/>
  <c r="BA168" i="135" s="1"/>
  <c r="AQ171" i="135"/>
  <c r="AX172" i="135"/>
  <c r="BB172" i="135" s="1"/>
  <c r="AW171" i="135"/>
  <c r="AV172" i="135"/>
  <c r="BA10" i="135" l="1"/>
  <c r="AZ145" i="135"/>
  <c r="AZ95" i="135"/>
  <c r="AW95" i="135"/>
  <c r="BA95" i="135" s="1"/>
  <c r="BC18" i="135"/>
  <c r="BD18" i="135" s="1"/>
  <c r="BA45" i="135"/>
  <c r="AY45" i="135"/>
  <c r="AZ11" i="135"/>
  <c r="BC76" i="135"/>
  <c r="BD76" i="135" s="1"/>
  <c r="AY168" i="135"/>
  <c r="AZ150" i="135"/>
  <c r="BA159" i="135"/>
  <c r="AY159" i="135"/>
  <c r="BC125" i="135"/>
  <c r="BD125" i="135"/>
  <c r="BC115" i="135"/>
  <c r="BD115" i="135"/>
  <c r="BA40" i="135"/>
  <c r="AY40" i="135"/>
  <c r="AZ97" i="135"/>
  <c r="BC104" i="135"/>
  <c r="BD104" i="135"/>
  <c r="BC35" i="135"/>
  <c r="BD35" i="135" s="1"/>
  <c r="BC34" i="135"/>
  <c r="BD34" i="135" s="1"/>
  <c r="BD14" i="135"/>
  <c r="BC14" i="135"/>
  <c r="AZ152" i="135"/>
  <c r="AY152" i="135"/>
  <c r="BC72" i="135"/>
  <c r="BD72" i="135" s="1"/>
  <c r="BC63" i="135"/>
  <c r="BD63" i="135"/>
  <c r="AZ54" i="135"/>
  <c r="BA167" i="135"/>
  <c r="AY167" i="135"/>
  <c r="BC135" i="135"/>
  <c r="BD135" i="135"/>
  <c r="AY163" i="135"/>
  <c r="AY157" i="135"/>
  <c r="AY108" i="135"/>
  <c r="AZ108" i="135"/>
  <c r="BC141" i="135"/>
  <c r="BD141" i="135"/>
  <c r="BC120" i="135"/>
  <c r="BD120" i="135" s="1"/>
  <c r="AY81" i="135"/>
  <c r="AY39" i="135"/>
  <c r="AY78" i="135"/>
  <c r="AZ78" i="135"/>
  <c r="AY130" i="135"/>
  <c r="AY73" i="135"/>
  <c r="AZ73" i="135"/>
  <c r="AW97" i="135"/>
  <c r="BA97" i="135" s="1"/>
  <c r="AZ70" i="135"/>
  <c r="AY70" i="135"/>
  <c r="AY32" i="135"/>
  <c r="AZ32" i="135"/>
  <c r="AZ114" i="135"/>
  <c r="AY114" i="135"/>
  <c r="AZ48" i="135"/>
  <c r="AY48" i="135"/>
  <c r="AY30" i="135"/>
  <c r="AY122" i="135"/>
  <c r="AY58" i="135"/>
  <c r="AW152" i="135"/>
  <c r="BA152" i="135" s="1"/>
  <c r="AY119" i="135"/>
  <c r="AW54" i="135"/>
  <c r="BA54" i="135" s="1"/>
  <c r="BC25" i="135"/>
  <c r="BD25" i="135"/>
  <c r="BC139" i="135"/>
  <c r="BD139" i="135"/>
  <c r="AY65" i="135"/>
  <c r="AZ65" i="135"/>
  <c r="AZ161" i="135"/>
  <c r="BC55" i="135"/>
  <c r="BD55" i="135"/>
  <c r="BC133" i="135"/>
  <c r="BD133" i="135"/>
  <c r="AZ16" i="135"/>
  <c r="AZ116" i="135"/>
  <c r="AY116" i="135"/>
  <c r="BC102" i="135"/>
  <c r="BD102" i="135" s="1"/>
  <c r="BC79" i="135"/>
  <c r="BD79" i="135"/>
  <c r="AW145" i="135"/>
  <c r="BA145" i="135" s="1"/>
  <c r="AY155" i="135"/>
  <c r="AZ90" i="135"/>
  <c r="AW90" i="135"/>
  <c r="BA90" i="135" s="1"/>
  <c r="BD61" i="135"/>
  <c r="BC61" i="135"/>
  <c r="BC23" i="135"/>
  <c r="BD23" i="135" s="1"/>
  <c r="AZ75" i="135"/>
  <c r="AZ24" i="135"/>
  <c r="AY24" i="135"/>
  <c r="BD170" i="135"/>
  <c r="BC170" i="135"/>
  <c r="AZ19" i="135"/>
  <c r="AZ153" i="135"/>
  <c r="AY100" i="135"/>
  <c r="AZ100" i="135"/>
  <c r="AZ109" i="135"/>
  <c r="AW11" i="135"/>
  <c r="BA11" i="135" s="1"/>
  <c r="AW75" i="135"/>
  <c r="BA75" i="135" s="1"/>
  <c r="AW24" i="135"/>
  <c r="BA24" i="135" s="1"/>
  <c r="BC60" i="135"/>
  <c r="BD60" i="135" s="1"/>
  <c r="BC15" i="135"/>
  <c r="BD15" i="135" s="1"/>
  <c r="AW150" i="135"/>
  <c r="BA150" i="135" s="1"/>
  <c r="AY129" i="135"/>
  <c r="AZ129" i="135"/>
  <c r="AW153" i="135"/>
  <c r="BA153" i="135" s="1"/>
  <c r="AW100" i="135"/>
  <c r="BA100" i="135" s="1"/>
  <c r="AY67" i="135"/>
  <c r="AZ67" i="135"/>
  <c r="AY59" i="135"/>
  <c r="AZ59" i="135"/>
  <c r="AZ172" i="135"/>
  <c r="AZ158" i="135"/>
  <c r="BA151" i="135"/>
  <c r="AY151" i="135"/>
  <c r="AY121" i="135"/>
  <c r="AZ121" i="135"/>
  <c r="AY113" i="135"/>
  <c r="BD123" i="135"/>
  <c r="BC123" i="135"/>
  <c r="AZ42" i="135"/>
  <c r="AW42" i="135"/>
  <c r="BA42" i="135" s="1"/>
  <c r="AZ156" i="135"/>
  <c r="AY156" i="135"/>
  <c r="BC53" i="135"/>
  <c r="BD53" i="135"/>
  <c r="BC71" i="135"/>
  <c r="BD71" i="135"/>
  <c r="AX174" i="135"/>
  <c r="BB10" i="135"/>
  <c r="BB174" i="135" s="1"/>
  <c r="BD93" i="135"/>
  <c r="BC93" i="135"/>
  <c r="BA17" i="135"/>
  <c r="AY17" i="135"/>
  <c r="AZ28" i="135"/>
  <c r="AZ91" i="135"/>
  <c r="BC29" i="135"/>
  <c r="BD29" i="135" s="1"/>
  <c r="BC43" i="135"/>
  <c r="BD43" i="135" s="1"/>
  <c r="AZ82" i="135"/>
  <c r="AW172" i="135"/>
  <c r="BA172" i="135" s="1"/>
  <c r="BA111" i="135"/>
  <c r="AY111" i="135"/>
  <c r="BC143" i="135"/>
  <c r="BD143" i="135"/>
  <c r="AZ126" i="135"/>
  <c r="AY126" i="135"/>
  <c r="AZ36" i="135"/>
  <c r="AY36" i="135"/>
  <c r="AW164" i="135"/>
  <c r="BA164" i="135" s="1"/>
  <c r="AZ164" i="135"/>
  <c r="AZ134" i="135"/>
  <c r="AY134" i="135"/>
  <c r="BC101" i="135"/>
  <c r="BD101" i="135" s="1"/>
  <c r="AZ37" i="135"/>
  <c r="AY37" i="135"/>
  <c r="BD94" i="135"/>
  <c r="BC94" i="135"/>
  <c r="AW65" i="135"/>
  <c r="BA65" i="135" s="1"/>
  <c r="BD99" i="135"/>
  <c r="BC99" i="135"/>
  <c r="AZ62" i="135"/>
  <c r="AZ31" i="135"/>
  <c r="AY31" i="135"/>
  <c r="AZ21" i="135"/>
  <c r="AZ47" i="135"/>
  <c r="AY47" i="135"/>
  <c r="AW19" i="135"/>
  <c r="BA19" i="135" s="1"/>
  <c r="AZ105" i="135"/>
  <c r="AY105" i="135"/>
  <c r="AW109" i="135"/>
  <c r="BA109" i="135" s="1"/>
  <c r="AY89" i="135"/>
  <c r="AY171" i="135"/>
  <c r="BA171" i="135"/>
  <c r="AZ124" i="135"/>
  <c r="AW124" i="135"/>
  <c r="BA124" i="135" s="1"/>
  <c r="AW158" i="135"/>
  <c r="BA158" i="135" s="1"/>
  <c r="AY137" i="135"/>
  <c r="AZ137" i="135"/>
  <c r="AY147" i="135"/>
  <c r="BC165" i="135"/>
  <c r="BD165" i="135" s="1"/>
  <c r="AW121" i="135"/>
  <c r="BA121" i="135" s="1"/>
  <c r="AZ103" i="135"/>
  <c r="AY103" i="135"/>
  <c r="AY149" i="135"/>
  <c r="AZ98" i="135"/>
  <c r="AY98" i="135"/>
  <c r="BD77" i="135"/>
  <c r="BC77" i="135"/>
  <c r="AY56" i="135"/>
  <c r="BC33" i="135"/>
  <c r="BD33" i="135" s="1"/>
  <c r="BD110" i="135"/>
  <c r="BC110" i="135"/>
  <c r="AZ144" i="135"/>
  <c r="AY144" i="135"/>
  <c r="BC66" i="135"/>
  <c r="BD66" i="135" s="1"/>
  <c r="BC74" i="135"/>
  <c r="BD74" i="135"/>
  <c r="AZ140" i="135"/>
  <c r="AY140" i="135"/>
  <c r="AZ160" i="135"/>
  <c r="AY160" i="135"/>
  <c r="AZ92" i="135"/>
  <c r="AY92" i="135"/>
  <c r="AQ174" i="135"/>
  <c r="AW28" i="135"/>
  <c r="BA28" i="135" s="1"/>
  <c r="AW91" i="135"/>
  <c r="BA91" i="135" s="1"/>
  <c r="AY128" i="135"/>
  <c r="AW116" i="135"/>
  <c r="BA116" i="135" s="1"/>
  <c r="BB52" i="135"/>
  <c r="AY52" i="135"/>
  <c r="AY80" i="135"/>
  <c r="AW82" i="135"/>
  <c r="BA82" i="135" s="1"/>
  <c r="BC22" i="135"/>
  <c r="BD22" i="135" s="1"/>
  <c r="BC96" i="135"/>
  <c r="BD96" i="135"/>
  <c r="AY169" i="135"/>
  <c r="AZ169" i="135"/>
  <c r="BC107" i="135"/>
  <c r="BD107" i="135" s="1"/>
  <c r="AZ57" i="135"/>
  <c r="AY57" i="135"/>
  <c r="AY87" i="135"/>
  <c r="AZ87" i="135"/>
  <c r="AZ148" i="135"/>
  <c r="AY148" i="135"/>
  <c r="AW161" i="135"/>
  <c r="BA161" i="135" s="1"/>
  <c r="AW16" i="135"/>
  <c r="BA16" i="135" s="1"/>
  <c r="BC127" i="135"/>
  <c r="BD127" i="135"/>
  <c r="AY83" i="135"/>
  <c r="AZ83" i="135"/>
  <c r="BD41" i="135"/>
  <c r="BC41" i="135"/>
  <c r="AZ132" i="135"/>
  <c r="AY132" i="135"/>
  <c r="AW62" i="135"/>
  <c r="BA62" i="135" s="1"/>
  <c r="AW21" i="135"/>
  <c r="BA21" i="135" s="1"/>
  <c r="AY86" i="135"/>
  <c r="BC38" i="135"/>
  <c r="BD38" i="135"/>
  <c r="AY85" i="135"/>
  <c r="AV174" i="135"/>
  <c r="AZ10" i="135"/>
  <c r="AY10" i="135"/>
  <c r="AY131" i="135"/>
  <c r="BA146" i="135"/>
  <c r="AY146" i="135"/>
  <c r="AZ142" i="135"/>
  <c r="AY142" i="135"/>
  <c r="BC136" i="135"/>
  <c r="BD136" i="135" s="1"/>
  <c r="AZ118" i="135"/>
  <c r="AY118" i="135"/>
  <c r="BC27" i="135"/>
  <c r="BD27" i="135"/>
  <c r="AZ166" i="135"/>
  <c r="AY166" i="135"/>
  <c r="AY69" i="135"/>
  <c r="BA46" i="135"/>
  <c r="AY46" i="135"/>
  <c r="BC117" i="135"/>
  <c r="BD117" i="135" s="1"/>
  <c r="AY112" i="135"/>
  <c r="AY64" i="135"/>
  <c r="BC20" i="135"/>
  <c r="BD20" i="135" s="1"/>
  <c r="BC162" i="135"/>
  <c r="BD162" i="135" s="1"/>
  <c r="BD12" i="135"/>
  <c r="BC12" i="135"/>
  <c r="AZ106" i="135"/>
  <c r="AY106" i="135"/>
  <c r="AY50" i="135"/>
  <c r="AZ50" i="135"/>
  <c r="AY13" i="135"/>
  <c r="AZ13" i="135"/>
  <c r="AZ26" i="135"/>
  <c r="AY26" i="135"/>
  <c r="BC111" i="135" l="1"/>
  <c r="BD111" i="135"/>
  <c r="BD121" i="135"/>
  <c r="BC121" i="135"/>
  <c r="BC168" i="135"/>
  <c r="BD168" i="135" s="1"/>
  <c r="BD10" i="135"/>
  <c r="BC10" i="135"/>
  <c r="BC103" i="135"/>
  <c r="BD103" i="135" s="1"/>
  <c r="BC37" i="135"/>
  <c r="BD37" i="135"/>
  <c r="BC151" i="135"/>
  <c r="BD151" i="135"/>
  <c r="BD24" i="135"/>
  <c r="BC24" i="135"/>
  <c r="BC80" i="135"/>
  <c r="BD80" i="135"/>
  <c r="BC92" i="135"/>
  <c r="BD92" i="135" s="1"/>
  <c r="BC56" i="135"/>
  <c r="BD56" i="135" s="1"/>
  <c r="AY158" i="135"/>
  <c r="AY161" i="135"/>
  <c r="BC119" i="135"/>
  <c r="BD119" i="135"/>
  <c r="BC130" i="135"/>
  <c r="BD130" i="135" s="1"/>
  <c r="AY95" i="135"/>
  <c r="BC50" i="135"/>
  <c r="BD50" i="135" s="1"/>
  <c r="BD166" i="135"/>
  <c r="BC166" i="135"/>
  <c r="BD142" i="135"/>
  <c r="BC142" i="135"/>
  <c r="BC85" i="135"/>
  <c r="BD85" i="135"/>
  <c r="BC148" i="135"/>
  <c r="BD148" i="135" s="1"/>
  <c r="BD52" i="135"/>
  <c r="BC52" i="135"/>
  <c r="BC47" i="135"/>
  <c r="BD47" i="135" s="1"/>
  <c r="BC126" i="135"/>
  <c r="BD126" i="135" s="1"/>
  <c r="AY82" i="135"/>
  <c r="AY153" i="135"/>
  <c r="AY75" i="135"/>
  <c r="BC155" i="135"/>
  <c r="BD155" i="135" s="1"/>
  <c r="AY97" i="135"/>
  <c r="BC159" i="135"/>
  <c r="BD159" i="135"/>
  <c r="AY11" i="135"/>
  <c r="BD57" i="135"/>
  <c r="BC57" i="135"/>
  <c r="BC137" i="135"/>
  <c r="BD137" i="135" s="1"/>
  <c r="BC31" i="135"/>
  <c r="BD31" i="135" s="1"/>
  <c r="BC59" i="135"/>
  <c r="BD59" i="135" s="1"/>
  <c r="AY164" i="135"/>
  <c r="AZ174" i="135"/>
  <c r="BC67" i="135"/>
  <c r="BD67" i="135" s="1"/>
  <c r="BC116" i="135"/>
  <c r="BD116" i="135" s="1"/>
  <c r="BC114" i="135"/>
  <c r="BD114" i="135" s="1"/>
  <c r="AY124" i="135"/>
  <c r="BC64" i="135"/>
  <c r="BD64" i="135" s="1"/>
  <c r="BD169" i="135"/>
  <c r="BC169" i="135"/>
  <c r="BC160" i="135"/>
  <c r="BD160" i="135"/>
  <c r="BC17" i="135"/>
  <c r="BD17" i="135"/>
  <c r="AY172" i="135"/>
  <c r="AY16" i="135"/>
  <c r="BD65" i="135"/>
  <c r="BC65" i="135"/>
  <c r="BC58" i="135"/>
  <c r="BD58" i="135" s="1"/>
  <c r="BC32" i="135"/>
  <c r="BD32" i="135" s="1"/>
  <c r="BD78" i="135"/>
  <c r="BC78" i="135"/>
  <c r="BD108" i="135"/>
  <c r="BC108" i="135"/>
  <c r="AY54" i="135"/>
  <c r="BC45" i="135"/>
  <c r="BD45" i="135" s="1"/>
  <c r="AY145" i="135"/>
  <c r="BC131" i="135"/>
  <c r="BD131" i="135" s="1"/>
  <c r="BC149" i="135"/>
  <c r="BD149" i="135" s="1"/>
  <c r="BC105" i="135"/>
  <c r="BD105" i="135"/>
  <c r="BC13" i="135"/>
  <c r="BD13" i="135" s="1"/>
  <c r="BD132" i="135"/>
  <c r="BC132" i="135"/>
  <c r="BD100" i="135"/>
  <c r="BC100" i="135"/>
  <c r="BC73" i="135"/>
  <c r="BD73" i="135" s="1"/>
  <c r="BC167" i="135"/>
  <c r="BD167" i="135"/>
  <c r="BD69" i="135"/>
  <c r="BC69" i="135"/>
  <c r="AY42" i="135"/>
  <c r="BC134" i="135"/>
  <c r="BD134" i="135" s="1"/>
  <c r="BC112" i="135"/>
  <c r="BD112" i="135" s="1"/>
  <c r="BD146" i="135"/>
  <c r="BC146" i="135"/>
  <c r="BC98" i="135"/>
  <c r="BD98" i="135" s="1"/>
  <c r="BC147" i="135"/>
  <c r="BD147" i="135"/>
  <c r="BC171" i="135"/>
  <c r="BD171" i="135" s="1"/>
  <c r="BC113" i="135"/>
  <c r="BD113" i="135" s="1"/>
  <c r="BC129" i="135"/>
  <c r="BD129" i="135" s="1"/>
  <c r="AY19" i="135"/>
  <c r="BC122" i="135"/>
  <c r="BD122" i="135" s="1"/>
  <c r="BC70" i="135"/>
  <c r="BD70" i="135" s="1"/>
  <c r="BD39" i="135"/>
  <c r="BC39" i="135"/>
  <c r="BC157" i="135"/>
  <c r="BD157" i="135" s="1"/>
  <c r="BC40" i="135"/>
  <c r="BD40" i="135" s="1"/>
  <c r="AY150" i="135"/>
  <c r="BA174" i="135"/>
  <c r="BD118" i="135"/>
  <c r="BC118" i="135"/>
  <c r="BD48" i="135"/>
  <c r="BC48" i="135"/>
  <c r="BC46" i="135"/>
  <c r="BD46" i="135"/>
  <c r="AY62" i="135"/>
  <c r="BD36" i="135"/>
  <c r="BC36" i="135"/>
  <c r="AY91" i="135"/>
  <c r="AY90" i="135"/>
  <c r="BC152" i="135"/>
  <c r="BD152" i="135"/>
  <c r="AY28" i="135"/>
  <c r="BC106" i="135"/>
  <c r="BD106" i="135" s="1"/>
  <c r="BD144" i="135"/>
  <c r="BC144" i="135"/>
  <c r="BD26" i="135"/>
  <c r="BC26" i="135"/>
  <c r="BC86" i="135"/>
  <c r="BD86" i="135" s="1"/>
  <c r="BC83" i="135"/>
  <c r="BD83" i="135" s="1"/>
  <c r="BC87" i="135"/>
  <c r="BD87" i="135" s="1"/>
  <c r="BD128" i="135"/>
  <c r="BC128" i="135"/>
  <c r="BC140" i="135"/>
  <c r="BD140" i="135" s="1"/>
  <c r="BC89" i="135"/>
  <c r="BD89" i="135"/>
  <c r="AY21" i="135"/>
  <c r="BC156" i="135"/>
  <c r="BD156" i="135" s="1"/>
  <c r="AY109" i="135"/>
  <c r="BC30" i="135"/>
  <c r="BD30" i="135"/>
  <c r="BC81" i="135"/>
  <c r="BD81" i="135"/>
  <c r="BD163" i="135"/>
  <c r="BC163" i="135"/>
  <c r="AW174" i="135"/>
  <c r="BD124" i="135" l="1"/>
  <c r="BC124" i="135"/>
  <c r="BD153" i="135"/>
  <c r="BC153" i="135"/>
  <c r="BC150" i="135"/>
  <c r="BD150" i="135" s="1"/>
  <c r="BC11" i="135"/>
  <c r="BD11" i="135"/>
  <c r="BD54" i="135"/>
  <c r="BC54" i="135"/>
  <c r="BD109" i="135"/>
  <c r="BC109" i="135"/>
  <c r="BC19" i="135"/>
  <c r="BD19" i="135" s="1"/>
  <c r="BC97" i="135"/>
  <c r="BD97" i="135" s="1"/>
  <c r="BD145" i="135"/>
  <c r="BC145" i="135"/>
  <c r="BD62" i="135"/>
  <c r="BC62" i="135"/>
  <c r="BC42" i="135"/>
  <c r="BD42" i="135" s="1"/>
  <c r="BC164" i="135"/>
  <c r="BD164" i="135" s="1"/>
  <c r="BC28" i="135"/>
  <c r="BD28" i="135" s="1"/>
  <c r="BC90" i="135"/>
  <c r="BD90" i="135" s="1"/>
  <c r="BC91" i="135"/>
  <c r="BD91" i="135" s="1"/>
  <c r="BC16" i="135"/>
  <c r="BD16" i="135" s="1"/>
  <c r="BC158" i="135"/>
  <c r="BD158" i="135" s="1"/>
  <c r="BC82" i="135"/>
  <c r="BD82" i="135" s="1"/>
  <c r="AY174" i="135"/>
  <c r="BC95" i="135"/>
  <c r="BD95" i="135" s="1"/>
  <c r="BD21" i="135"/>
  <c r="BC21" i="135"/>
  <c r="BD172" i="135"/>
  <c r="BC172" i="135"/>
  <c r="BC75" i="135"/>
  <c r="BD75" i="135" s="1"/>
  <c r="BC161" i="135"/>
  <c r="BD161" i="135" s="1"/>
  <c r="BC174" i="135"/>
  <c r="BD174" i="135" l="1"/>
  <c r="AX13" i="118" l="1"/>
  <c r="AZ15" i="102" l="1"/>
  <c r="BA15" i="102"/>
  <c r="AZ16" i="102"/>
  <c r="BA16" i="102"/>
  <c r="AZ17" i="102"/>
  <c r="BA17" i="102"/>
  <c r="AZ18" i="102"/>
  <c r="BA18" i="102"/>
  <c r="BB18" i="102" s="1"/>
  <c r="AZ19" i="102"/>
  <c r="BB19" i="102" s="1"/>
  <c r="BA19" i="102"/>
  <c r="AZ20" i="102"/>
  <c r="BA20" i="102"/>
  <c r="AZ21" i="102"/>
  <c r="BA21" i="102"/>
  <c r="AZ22" i="102"/>
  <c r="BA22" i="102"/>
  <c r="AZ23" i="102"/>
  <c r="BA23" i="102"/>
  <c r="BB23" i="102"/>
  <c r="AZ24" i="102"/>
  <c r="BA24" i="102"/>
  <c r="AZ25" i="102"/>
  <c r="BA25" i="102"/>
  <c r="AZ26" i="102"/>
  <c r="BA26" i="102"/>
  <c r="BB26" i="102" s="1"/>
  <c r="AZ27" i="102"/>
  <c r="BA27" i="102"/>
  <c r="AZ28" i="102"/>
  <c r="BA28" i="102"/>
  <c r="AZ29" i="102"/>
  <c r="BA29" i="102"/>
  <c r="AZ30" i="102"/>
  <c r="BA30" i="102"/>
  <c r="BB30" i="102" s="1"/>
  <c r="AZ31" i="102"/>
  <c r="BB31" i="102" s="1"/>
  <c r="BA31" i="102"/>
  <c r="AZ32" i="102"/>
  <c r="BA32" i="102"/>
  <c r="AZ33" i="102"/>
  <c r="BA33" i="102"/>
  <c r="AZ34" i="102"/>
  <c r="BA34" i="102"/>
  <c r="AZ35" i="102"/>
  <c r="BB35" i="102" s="1"/>
  <c r="BA35" i="102"/>
  <c r="AZ36" i="102"/>
  <c r="BA36" i="102"/>
  <c r="AZ37" i="102"/>
  <c r="BB37" i="102" s="1"/>
  <c r="BA37" i="102"/>
  <c r="AZ38" i="102"/>
  <c r="BA38" i="102"/>
  <c r="AZ39" i="102"/>
  <c r="BB39" i="102" s="1"/>
  <c r="BA39" i="102"/>
  <c r="AZ40" i="102"/>
  <c r="BA40" i="102"/>
  <c r="AZ41" i="102"/>
  <c r="BA41" i="102"/>
  <c r="AZ42" i="102"/>
  <c r="BA42" i="102"/>
  <c r="AZ43" i="102"/>
  <c r="BA43" i="102"/>
  <c r="AZ44" i="102"/>
  <c r="BA44" i="102"/>
  <c r="AZ45" i="102"/>
  <c r="BA45" i="102"/>
  <c r="AZ46" i="102"/>
  <c r="BB46" i="102" s="1"/>
  <c r="BA46" i="102"/>
  <c r="AZ47" i="102"/>
  <c r="BA47" i="102"/>
  <c r="BB47" i="102"/>
  <c r="AZ48" i="102"/>
  <c r="BA48" i="102"/>
  <c r="AZ49" i="102"/>
  <c r="BA49" i="102"/>
  <c r="AZ50" i="102"/>
  <c r="BA50" i="102"/>
  <c r="AZ51" i="102"/>
  <c r="BA51" i="102"/>
  <c r="AZ52" i="102"/>
  <c r="BA52" i="102"/>
  <c r="AZ53" i="102"/>
  <c r="BA53" i="102"/>
  <c r="AZ54" i="102"/>
  <c r="BA54" i="102"/>
  <c r="BB54" i="102" s="1"/>
  <c r="AZ55" i="102"/>
  <c r="BB55" i="102" s="1"/>
  <c r="BA55" i="102"/>
  <c r="AZ56" i="102"/>
  <c r="BA56" i="102"/>
  <c r="AZ57" i="102"/>
  <c r="BA57" i="102"/>
  <c r="AZ58" i="102"/>
  <c r="BA58" i="102"/>
  <c r="AZ59" i="102"/>
  <c r="BA59" i="102"/>
  <c r="AZ60" i="102"/>
  <c r="BA60" i="102"/>
  <c r="AZ61" i="102"/>
  <c r="BA61" i="102"/>
  <c r="AZ62" i="102"/>
  <c r="BB62" i="102" s="1"/>
  <c r="BA62" i="102"/>
  <c r="AZ63" i="102"/>
  <c r="BA63" i="102"/>
  <c r="BB63" i="102"/>
  <c r="AZ64" i="102"/>
  <c r="BA64" i="102"/>
  <c r="AZ65" i="102"/>
  <c r="BA65" i="102"/>
  <c r="AZ66" i="102"/>
  <c r="BA66" i="102"/>
  <c r="AZ67" i="102"/>
  <c r="BA67" i="102"/>
  <c r="AZ68" i="102"/>
  <c r="BA68" i="102"/>
  <c r="AZ69" i="102"/>
  <c r="BA69" i="102"/>
  <c r="AZ70" i="102"/>
  <c r="BA70" i="102"/>
  <c r="BB70" i="102" s="1"/>
  <c r="AZ71" i="102"/>
  <c r="BB71" i="102" s="1"/>
  <c r="BA71" i="102"/>
  <c r="AZ72" i="102"/>
  <c r="BA72" i="102"/>
  <c r="AZ73" i="102"/>
  <c r="BA73" i="102"/>
  <c r="AZ74" i="102"/>
  <c r="BA74" i="102"/>
  <c r="AZ75" i="102"/>
  <c r="BA75" i="102"/>
  <c r="AZ76" i="102"/>
  <c r="BA76" i="102"/>
  <c r="AZ77" i="102"/>
  <c r="BA77" i="102"/>
  <c r="AZ78" i="102"/>
  <c r="BB78" i="102" s="1"/>
  <c r="BA78" i="102"/>
  <c r="AZ79" i="102"/>
  <c r="BA79" i="102"/>
  <c r="BB79" i="102"/>
  <c r="AZ80" i="102"/>
  <c r="BA80" i="102"/>
  <c r="AZ81" i="102"/>
  <c r="BA81" i="102"/>
  <c r="AZ82" i="102"/>
  <c r="BA82" i="102"/>
  <c r="AZ83" i="102"/>
  <c r="BA83" i="102"/>
  <c r="AZ84" i="102"/>
  <c r="BA84" i="102"/>
  <c r="AZ85" i="102"/>
  <c r="BA85" i="102"/>
  <c r="AZ86" i="102"/>
  <c r="BA86" i="102"/>
  <c r="BB86" i="102" s="1"/>
  <c r="AZ87" i="102"/>
  <c r="BB87" i="102" s="1"/>
  <c r="BA87" i="102"/>
  <c r="AZ88" i="102"/>
  <c r="BA88" i="102"/>
  <c r="AZ89" i="102"/>
  <c r="BA89" i="102"/>
  <c r="AZ90" i="102"/>
  <c r="BA90" i="102"/>
  <c r="AZ91" i="102"/>
  <c r="BA91" i="102"/>
  <c r="AZ92" i="102"/>
  <c r="BA92" i="102"/>
  <c r="AZ93" i="102"/>
  <c r="BA93" i="102"/>
  <c r="AZ94" i="102"/>
  <c r="BB94" i="102" s="1"/>
  <c r="BA94" i="102"/>
  <c r="AZ95" i="102"/>
  <c r="BA95" i="102"/>
  <c r="BB95" i="102"/>
  <c r="AZ96" i="102"/>
  <c r="BA96" i="102"/>
  <c r="AZ97" i="102"/>
  <c r="BA97" i="102"/>
  <c r="AZ98" i="102"/>
  <c r="BA98" i="102"/>
  <c r="AZ99" i="102"/>
  <c r="BA99" i="102"/>
  <c r="AZ100" i="102"/>
  <c r="BA100" i="102"/>
  <c r="AZ101" i="102"/>
  <c r="BA101" i="102"/>
  <c r="AZ102" i="102"/>
  <c r="BA102" i="102"/>
  <c r="BB102" i="102" s="1"/>
  <c r="AZ103" i="102"/>
  <c r="BB103" i="102" s="1"/>
  <c r="BA103" i="102"/>
  <c r="AZ104" i="102"/>
  <c r="BB104" i="102" s="1"/>
  <c r="BA104" i="102"/>
  <c r="AZ105" i="102"/>
  <c r="BA105" i="102"/>
  <c r="AZ106" i="102"/>
  <c r="BA106" i="102"/>
  <c r="AZ107" i="102"/>
  <c r="BB107" i="102" s="1"/>
  <c r="BA107" i="102"/>
  <c r="AZ108" i="102"/>
  <c r="BA108" i="102"/>
  <c r="AZ109" i="102"/>
  <c r="BB109" i="102" s="1"/>
  <c r="BA109" i="102"/>
  <c r="AZ110" i="102"/>
  <c r="BA110" i="102"/>
  <c r="BB110" i="102" s="1"/>
  <c r="AZ111" i="102"/>
  <c r="BB111" i="102" s="1"/>
  <c r="BA111" i="102"/>
  <c r="AZ112" i="102"/>
  <c r="BA112" i="102"/>
  <c r="AZ113" i="102"/>
  <c r="BA113" i="102"/>
  <c r="AZ114" i="102"/>
  <c r="BA114" i="102"/>
  <c r="AZ115" i="102"/>
  <c r="BA115" i="102"/>
  <c r="AZ116" i="102"/>
  <c r="BA116" i="102"/>
  <c r="AZ117" i="102"/>
  <c r="BA117" i="102"/>
  <c r="AZ118" i="102"/>
  <c r="BB118" i="102" s="1"/>
  <c r="BA118" i="102"/>
  <c r="AZ119" i="102"/>
  <c r="BA119" i="102"/>
  <c r="BB119" i="102"/>
  <c r="AZ120" i="102"/>
  <c r="BA120" i="102"/>
  <c r="AZ121" i="102"/>
  <c r="BA121" i="102"/>
  <c r="AZ122" i="102"/>
  <c r="BA122" i="102"/>
  <c r="AZ123" i="102"/>
  <c r="BA123" i="102"/>
  <c r="AZ124" i="102"/>
  <c r="BA124" i="102"/>
  <c r="AZ125" i="102"/>
  <c r="BA125" i="102"/>
  <c r="AZ126" i="102"/>
  <c r="BA126" i="102"/>
  <c r="BB126" i="102"/>
  <c r="AZ127" i="102"/>
  <c r="BB127" i="102" s="1"/>
  <c r="BA127" i="102"/>
  <c r="AZ128" i="102"/>
  <c r="BA128" i="102"/>
  <c r="AZ129" i="102"/>
  <c r="BA129" i="102"/>
  <c r="AZ130" i="102"/>
  <c r="BA130" i="102"/>
  <c r="AZ131" i="102"/>
  <c r="BA131" i="102"/>
  <c r="AZ132" i="102"/>
  <c r="BA132" i="102"/>
  <c r="AZ133" i="102"/>
  <c r="BA133" i="102"/>
  <c r="BA14" i="102"/>
  <c r="AZ14" i="102"/>
  <c r="BB128" i="102" l="1"/>
  <c r="BB125" i="102"/>
  <c r="BB123" i="102"/>
  <c r="BB114" i="102"/>
  <c r="BB112" i="102"/>
  <c r="BB101" i="102"/>
  <c r="BB99" i="102"/>
  <c r="BB90" i="102"/>
  <c r="BB88" i="102"/>
  <c r="BB85" i="102"/>
  <c r="BB83" i="102"/>
  <c r="BB74" i="102"/>
  <c r="BB72" i="102"/>
  <c r="BB69" i="102"/>
  <c r="BB67" i="102"/>
  <c r="BB58" i="102"/>
  <c r="BB56" i="102"/>
  <c r="BB53" i="102"/>
  <c r="BB51" i="102"/>
  <c r="BB42" i="102"/>
  <c r="BB40" i="102"/>
  <c r="BB38" i="102"/>
  <c r="BB34" i="102"/>
  <c r="BB27" i="102"/>
  <c r="BB130" i="102"/>
  <c r="BB106" i="102"/>
  <c r="BB133" i="102"/>
  <c r="BB131" i="102"/>
  <c r="BB122" i="102"/>
  <c r="BB120" i="102"/>
  <c r="BB117" i="102"/>
  <c r="BB115" i="102"/>
  <c r="BB98" i="102"/>
  <c r="BB96" i="102"/>
  <c r="BB93" i="102"/>
  <c r="BB91" i="102"/>
  <c r="BB82" i="102"/>
  <c r="BB80" i="102"/>
  <c r="BB77" i="102"/>
  <c r="BB75" i="102"/>
  <c r="BB66" i="102"/>
  <c r="BB64" i="102"/>
  <c r="BB61" i="102"/>
  <c r="BB59" i="102"/>
  <c r="BB50" i="102"/>
  <c r="BB48" i="102"/>
  <c r="BB45" i="102"/>
  <c r="BB43" i="102"/>
  <c r="BB22" i="102"/>
  <c r="BB15" i="102"/>
  <c r="BB32" i="102"/>
  <c r="BB29" i="102"/>
  <c r="BB24" i="102"/>
  <c r="BB21" i="102"/>
  <c r="BB16" i="102"/>
  <c r="BB132" i="102"/>
  <c r="BB121" i="102"/>
  <c r="BB116" i="102"/>
  <c r="BB113" i="102"/>
  <c r="BB108" i="102"/>
  <c r="BB105" i="102"/>
  <c r="BB100" i="102"/>
  <c r="BB97" i="102"/>
  <c r="BB92" i="102"/>
  <c r="BB89" i="102"/>
  <c r="BB84" i="102"/>
  <c r="BB81" i="102"/>
  <c r="BB76" i="102"/>
  <c r="BB73" i="102"/>
  <c r="BB68" i="102"/>
  <c r="BB65" i="102"/>
  <c r="BB60" i="102"/>
  <c r="BB57" i="102"/>
  <c r="BB52" i="102"/>
  <c r="BB49" i="102"/>
  <c r="BB44" i="102"/>
  <c r="BB41" i="102"/>
  <c r="BB36" i="102"/>
  <c r="BB33" i="102"/>
  <c r="BB28" i="102"/>
  <c r="BB25" i="102"/>
  <c r="BB20" i="102"/>
  <c r="BB17" i="102"/>
  <c r="BB129" i="102"/>
  <c r="BB124" i="102"/>
  <c r="BB14" i="102"/>
  <c r="C129" i="125" l="1"/>
  <c r="A4" i="125"/>
  <c r="A3" i="125"/>
  <c r="A5" i="118" l="1"/>
  <c r="A4" i="118"/>
  <c r="A5" i="102"/>
  <c r="A4" i="102"/>
  <c r="AX14" i="118" l="1"/>
  <c r="AX15" i="118"/>
  <c r="AX16" i="118"/>
  <c r="AX17" i="118"/>
  <c r="AX18" i="118"/>
  <c r="AX19" i="118"/>
  <c r="AX20" i="118"/>
  <c r="AX21" i="118"/>
  <c r="AX22" i="118"/>
  <c r="AX23" i="118"/>
  <c r="AX24" i="118"/>
  <c r="AX25" i="118"/>
  <c r="AX26" i="118"/>
  <c r="AX27" i="118"/>
  <c r="AX28" i="118"/>
  <c r="AX29" i="118"/>
  <c r="AX30" i="118"/>
  <c r="AX31" i="118"/>
  <c r="AX32" i="118"/>
  <c r="AX33" i="118"/>
  <c r="AX34" i="118"/>
  <c r="AX35" i="118"/>
  <c r="AX36" i="118"/>
  <c r="AX37" i="118"/>
  <c r="AX38" i="118"/>
  <c r="AX39" i="118"/>
  <c r="AX40" i="118"/>
  <c r="AX41" i="118"/>
  <c r="AX42" i="118"/>
  <c r="AX43" i="118"/>
  <c r="AX44" i="118"/>
  <c r="AX45" i="118"/>
  <c r="AX46" i="118"/>
  <c r="AX47" i="118"/>
  <c r="AX48" i="118"/>
  <c r="AX49" i="118"/>
  <c r="AX50" i="118"/>
  <c r="AX51" i="118"/>
  <c r="AX52" i="118"/>
  <c r="AX53" i="118"/>
  <c r="AX54" i="118"/>
  <c r="AX55" i="118"/>
  <c r="AX56" i="118"/>
  <c r="AX57" i="118"/>
  <c r="AX58" i="118"/>
  <c r="AX59" i="118"/>
  <c r="AX60" i="118"/>
  <c r="AX61" i="118"/>
  <c r="AX62" i="118"/>
  <c r="AX63" i="118"/>
  <c r="AX64" i="118"/>
  <c r="AX65" i="118"/>
  <c r="AX66" i="118"/>
  <c r="AX67" i="118"/>
  <c r="AX68" i="118"/>
  <c r="AX69" i="118"/>
  <c r="AX70" i="118"/>
  <c r="AX71" i="118"/>
  <c r="AX72" i="118"/>
  <c r="AX73" i="118"/>
  <c r="AX74" i="118"/>
  <c r="AX75" i="118"/>
  <c r="AX76" i="118"/>
  <c r="AX77" i="118"/>
  <c r="AX78" i="118"/>
  <c r="AX79" i="118"/>
  <c r="AX80" i="118"/>
  <c r="AX81" i="118"/>
  <c r="AX82" i="118"/>
  <c r="AX83" i="118"/>
  <c r="AX84" i="118"/>
  <c r="AX85" i="118"/>
  <c r="AX86" i="118"/>
  <c r="AX87" i="118"/>
  <c r="AX88" i="118"/>
  <c r="AX89" i="118"/>
  <c r="AX90" i="118"/>
  <c r="AX91" i="118"/>
  <c r="AX92" i="118"/>
  <c r="AX93" i="118"/>
  <c r="AX94" i="118"/>
  <c r="AX95" i="118"/>
  <c r="AX96" i="118"/>
  <c r="AX97" i="118"/>
  <c r="AX98" i="118"/>
  <c r="AX99" i="118"/>
  <c r="AX100" i="118"/>
  <c r="AX101" i="118"/>
  <c r="AX102" i="118"/>
  <c r="AX103" i="118"/>
  <c r="AX104" i="118"/>
  <c r="AX105" i="118"/>
  <c r="AX106" i="118"/>
  <c r="AX107" i="118"/>
  <c r="AX108" i="118"/>
  <c r="AX109" i="118"/>
  <c r="AX110" i="118"/>
  <c r="AX111" i="118"/>
  <c r="AX112" i="118"/>
  <c r="AX113" i="118"/>
  <c r="AX114" i="118"/>
  <c r="AX115" i="118"/>
  <c r="AX116" i="118"/>
  <c r="AX117" i="118"/>
  <c r="AX118" i="118"/>
  <c r="AX119" i="118"/>
  <c r="AX120" i="118"/>
  <c r="AX121" i="118"/>
  <c r="AX122" i="118"/>
  <c r="AX123" i="118"/>
  <c r="AX124" i="118"/>
  <c r="AX125" i="118"/>
  <c r="AX126" i="118"/>
  <c r="AX127" i="118"/>
  <c r="AX128" i="118"/>
  <c r="AX129" i="118"/>
  <c r="AX130" i="118"/>
  <c r="AX131" i="118"/>
  <c r="AX132" i="118"/>
  <c r="AV14" i="118"/>
  <c r="AV15" i="118"/>
  <c r="AV16" i="118"/>
  <c r="AV17" i="118"/>
  <c r="AV18" i="118"/>
  <c r="AV19" i="118"/>
  <c r="AV20" i="118"/>
  <c r="AV21" i="118"/>
  <c r="AV22" i="118"/>
  <c r="AV23" i="118"/>
  <c r="AV24" i="118"/>
  <c r="AV25" i="118"/>
  <c r="AV26" i="118"/>
  <c r="AV27" i="118"/>
  <c r="AV28" i="118"/>
  <c r="AV29" i="118"/>
  <c r="AV30" i="118"/>
  <c r="AV31" i="118"/>
  <c r="AV32" i="118"/>
  <c r="AV33" i="118"/>
  <c r="AV34" i="118"/>
  <c r="AV35" i="118"/>
  <c r="AV36" i="118"/>
  <c r="AV37" i="118"/>
  <c r="AV38" i="118"/>
  <c r="AV39" i="118"/>
  <c r="AV40" i="118"/>
  <c r="AV41" i="118"/>
  <c r="AV42" i="118"/>
  <c r="AV43" i="118"/>
  <c r="AV44" i="118"/>
  <c r="AV45" i="118"/>
  <c r="AV46" i="118"/>
  <c r="AV47" i="118"/>
  <c r="AV48" i="118"/>
  <c r="AV49" i="118"/>
  <c r="AV50" i="118"/>
  <c r="AV51" i="118"/>
  <c r="AV52" i="118"/>
  <c r="AV53" i="118"/>
  <c r="AV54" i="118"/>
  <c r="AV55" i="118"/>
  <c r="AV56" i="118"/>
  <c r="AV57" i="118"/>
  <c r="AV58" i="118"/>
  <c r="AV59" i="118"/>
  <c r="AV60" i="118"/>
  <c r="AV61" i="118"/>
  <c r="AV62" i="118"/>
  <c r="AV63" i="118"/>
  <c r="AV64" i="118"/>
  <c r="AV65" i="118"/>
  <c r="AV66" i="118"/>
  <c r="AV67" i="118"/>
  <c r="AV68" i="118"/>
  <c r="AV69" i="118"/>
  <c r="AV70" i="118"/>
  <c r="AV71" i="118"/>
  <c r="AV72" i="118"/>
  <c r="AV73" i="118"/>
  <c r="AV74" i="118"/>
  <c r="AV75" i="118"/>
  <c r="AV76" i="118"/>
  <c r="AV77" i="118"/>
  <c r="AV78" i="118"/>
  <c r="AV79" i="118"/>
  <c r="AV80" i="118"/>
  <c r="AV81" i="118"/>
  <c r="AV82" i="118"/>
  <c r="AV83" i="118"/>
  <c r="AV84" i="118"/>
  <c r="AV85" i="118"/>
  <c r="AV86" i="118"/>
  <c r="AV87" i="118"/>
  <c r="AV88" i="118"/>
  <c r="AV89" i="118"/>
  <c r="AV90" i="118"/>
  <c r="AV91" i="118"/>
  <c r="AV92" i="118"/>
  <c r="AV93" i="118"/>
  <c r="AV94" i="118"/>
  <c r="AV95" i="118"/>
  <c r="AV96" i="118"/>
  <c r="AV97" i="118"/>
  <c r="AV98" i="118"/>
  <c r="AV99" i="118"/>
  <c r="AV100" i="118"/>
  <c r="AV101" i="118"/>
  <c r="AV102" i="118"/>
  <c r="AV103" i="118"/>
  <c r="AV104" i="118"/>
  <c r="AV105" i="118"/>
  <c r="AV106" i="118"/>
  <c r="AV107" i="118"/>
  <c r="AV108" i="118"/>
  <c r="AV109" i="118"/>
  <c r="AV110" i="118"/>
  <c r="AV111" i="118"/>
  <c r="AV112" i="118"/>
  <c r="AV113" i="118"/>
  <c r="AV114" i="118"/>
  <c r="AV115" i="118"/>
  <c r="AV116" i="118"/>
  <c r="AV117" i="118"/>
  <c r="AV118" i="118"/>
  <c r="AV119" i="118"/>
  <c r="AV120" i="118"/>
  <c r="AV121" i="118"/>
  <c r="AV122" i="118"/>
  <c r="AV123" i="118"/>
  <c r="AV124" i="118"/>
  <c r="AV125" i="118"/>
  <c r="AV126" i="118"/>
  <c r="AV127" i="118"/>
  <c r="AV128" i="118"/>
  <c r="AV129" i="118"/>
  <c r="AV130" i="118"/>
  <c r="AV131" i="118"/>
  <c r="AV132" i="118"/>
  <c r="AT133" i="118"/>
  <c r="AU133" i="118"/>
  <c r="C134" i="102"/>
  <c r="AS133" i="118"/>
  <c r="AR133" i="118"/>
  <c r="AQ133" i="118"/>
  <c r="AP133" i="118"/>
  <c r="AO133" i="118"/>
  <c r="AN133" i="118"/>
  <c r="AM133" i="118"/>
  <c r="AL133" i="118"/>
  <c r="AK133" i="118"/>
  <c r="AJ133" i="118"/>
  <c r="AI133" i="118"/>
  <c r="AH133" i="118"/>
  <c r="AG133" i="118"/>
  <c r="AF133" i="118"/>
  <c r="AE133" i="118"/>
  <c r="AD133" i="118"/>
  <c r="AC133" i="118"/>
  <c r="AB133" i="118"/>
  <c r="AA133" i="118"/>
  <c r="Z133" i="118"/>
  <c r="Y133" i="118"/>
  <c r="X133" i="118"/>
  <c r="W133" i="118"/>
  <c r="V133" i="118"/>
  <c r="U133" i="118"/>
  <c r="T133" i="118"/>
  <c r="S133" i="118"/>
  <c r="R133" i="118"/>
  <c r="Q133" i="118"/>
  <c r="P133" i="118"/>
  <c r="O133" i="118"/>
  <c r="N133" i="118"/>
  <c r="M133" i="118"/>
  <c r="L133" i="118"/>
  <c r="K133" i="118"/>
  <c r="J133" i="118"/>
  <c r="I133" i="118"/>
  <c r="H133" i="118"/>
  <c r="G133" i="118"/>
  <c r="F133" i="118"/>
  <c r="E133" i="118"/>
  <c r="D134" i="102"/>
  <c r="E134" i="102"/>
  <c r="F134" i="102"/>
  <c r="G134" i="102"/>
  <c r="H134" i="102"/>
  <c r="I134" i="102"/>
  <c r="J134" i="102"/>
  <c r="K134" i="102"/>
  <c r="L134" i="102"/>
  <c r="M134" i="102"/>
  <c r="N134" i="102"/>
  <c r="O134" i="102"/>
  <c r="P134" i="102"/>
  <c r="Q134" i="102"/>
  <c r="R134" i="102"/>
  <c r="S134" i="102"/>
  <c r="T134" i="102"/>
  <c r="U134" i="102"/>
  <c r="V134" i="102"/>
  <c r="W134" i="102"/>
  <c r="X134" i="102"/>
  <c r="Y134" i="102"/>
  <c r="Z134" i="102"/>
  <c r="AA134" i="102"/>
  <c r="AB134" i="102"/>
  <c r="AC134" i="102"/>
  <c r="AD134" i="102"/>
  <c r="AE134" i="102"/>
  <c r="AF134" i="102"/>
  <c r="AG134" i="102"/>
  <c r="AH134" i="102"/>
  <c r="AI134" i="102"/>
  <c r="AJ134" i="102"/>
  <c r="AK134" i="102"/>
  <c r="AL134" i="102"/>
  <c r="AM134" i="102"/>
  <c r="AN134" i="102"/>
  <c r="AO134" i="102"/>
  <c r="AP134" i="102"/>
  <c r="AQ134" i="102"/>
  <c r="AR134" i="102"/>
  <c r="AS134" i="102"/>
  <c r="AT134" i="102"/>
  <c r="AU134" i="102"/>
  <c r="AV134" i="102"/>
  <c r="AX133" i="118" l="1"/>
  <c r="AV133" i="118"/>
  <c r="AZ134" i="102"/>
  <c r="BA134" i="102"/>
  <c r="AZ135" i="102"/>
  <c r="AZ136" i="102" s="1"/>
  <c r="AX134" i="118"/>
  <c r="AX135" i="118" s="1"/>
  <c r="BB134" i="102" l="1"/>
  <c r="BB135" i="102" s="1"/>
  <c r="BB136" i="102" s="1"/>
  <c r="BA135" i="102"/>
  <c r="BA136" i="102" s="1"/>
</calcChain>
</file>

<file path=xl/sharedStrings.xml><?xml version="1.0" encoding="utf-8"?>
<sst xmlns="http://schemas.openxmlformats.org/spreadsheetml/2006/main" count="1572" uniqueCount="363">
  <si>
    <t>ปฐมวัย</t>
  </si>
  <si>
    <t>แบบแสดงที่ตั้งและปริมาณงานของสถานศึกษาประกอบการวางแผนอัตรากำลังครูของสถานศึกษา สังกัดสำนักงานคณะกรรมการการศึกษาขั้นพื้นฐาน ปีงบประมาณ พ.ศ.2561</t>
  </si>
  <si>
    <t>ลำดับ</t>
  </si>
  <si>
    <t>รหัส DMC</t>
  </si>
  <si>
    <t>ชื่อสถานศึกษา</t>
  </si>
  <si>
    <t>ตำบล</t>
  </si>
  <si>
    <t>อำเภอ/
กิ่งอำเภอ</t>
  </si>
  <si>
    <t>จังหวัด</t>
  </si>
  <si>
    <t>จำนวนครู</t>
  </si>
  <si>
    <t>จำนวนครู
- ขาด, +เกิน</t>
  </si>
  <si>
    <t xml:space="preserve"> -ขาด,
+เกิน
ร้อยละ</t>
  </si>
  <si>
    <t>ครูไปช่วยราชการ</t>
  </si>
  <si>
    <t>ครูมาช่วยราชการ</t>
  </si>
  <si>
    <t>พรก.
(ผู้สอน)</t>
  </si>
  <si>
    <t>ลูกจ้าง
(ผู้สอน)</t>
  </si>
  <si>
    <t>อนุบาล 3 ขวบ</t>
  </si>
  <si>
    <t>อนุบาล 1</t>
  </si>
  <si>
    <t>อนุบาล 2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</si>
  <si>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</si>
  <si>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</si>
  <si>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</si>
  <si>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</si>
  <si>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</si>
  <si>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</si>
  <si>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</si>
  <si>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</si>
  <si>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</si>
  <si>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</si>
  <si>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</si>
  <si>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</si>
  <si>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รวม</t>
  </si>
  <si>
    <t>ตาม จ.18</t>
  </si>
  <si>
    <t>ตามเกณฑ์ ก.ค.ศ.</t>
  </si>
  <si>
    <t>นร.</t>
  </si>
  <si>
    <t>ห้อง</t>
  </si>
  <si>
    <t>ครู</t>
  </si>
  <si>
    <t>จำนวน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</si>
  <si>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</si>
  <si>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</si>
  <si>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</si>
  <si>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</si>
  <si>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</si>
  <si>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</si>
  <si>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</si>
  <si>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</si>
  <si>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</si>
  <si>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</si>
  <si>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</si>
  <si>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</si>
  <si>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</si>
  <si>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</si>
  <si>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</si>
  <si>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</si>
  <si>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</si>
  <si>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</si>
  <si>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</si>
  <si>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</si>
  <si>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(25)</t>
  </si>
  <si>
    <t>โรงเรียน</t>
  </si>
  <si>
    <t>คำชี้แจง</t>
  </si>
  <si>
    <t>ผู้บริหาร</t>
  </si>
  <si>
    <t>ประถมศึกษา</t>
  </si>
  <si>
    <t>ภาษาไทย</t>
  </si>
  <si>
    <t>คณิตศาสตร์</t>
  </si>
  <si>
    <t>วิทยาศาสตร์ทั่วไป</t>
  </si>
  <si>
    <t>เคมี</t>
  </si>
  <si>
    <t>ชีววิทยา</t>
  </si>
  <si>
    <t>ฟิสิกส์</t>
  </si>
  <si>
    <t>สังคมศึกษา</t>
  </si>
  <si>
    <t>สุขศึกษา</t>
  </si>
  <si>
    <t>พลศึกษา</t>
  </si>
  <si>
    <t>ศิลปศึกษา</t>
  </si>
  <si>
    <t>ทัศนศิลป์</t>
  </si>
  <si>
    <t>ดนตรีศึกษา</t>
  </si>
  <si>
    <t>ดนตรีสากล</t>
  </si>
  <si>
    <t>ดนตรีไทย</t>
  </si>
  <si>
    <t>ดุริยางคศิลป์</t>
  </si>
  <si>
    <t>นาฏศิลป์</t>
  </si>
  <si>
    <t>คอมพิวเตอร์</t>
  </si>
  <si>
    <t>เกษตรกรรม</t>
  </si>
  <si>
    <t>คหกรรมศาสตร์</t>
  </si>
  <si>
    <t>อุตสาหกรรมศิลป์</t>
  </si>
  <si>
    <t>ภาษาอังกฤษ</t>
  </si>
  <si>
    <t>ภาษาฝรั่งเศส</t>
  </si>
  <si>
    <t>ภาษาเยอรมัน</t>
  </si>
  <si>
    <t>ภาษาสเปน</t>
  </si>
  <si>
    <t>ภาษารัสเซีย</t>
  </si>
  <si>
    <t>ภาษาจีน</t>
  </si>
  <si>
    <t>ภาษาเกาหลี</t>
  </si>
  <si>
    <t>ภาษาญี่ปุ่น</t>
  </si>
  <si>
    <t>ภาษามลายู</t>
  </si>
  <si>
    <t>ภาษาเมียนมาร์</t>
  </si>
  <si>
    <t>ภาษาเวียดนาม</t>
  </si>
  <si>
    <t>ภาษาเขมร</t>
  </si>
  <si>
    <t>การศึกษาพิเศษ</t>
  </si>
  <si>
    <t>การงานพื้นฐานอาชีพ</t>
  </si>
  <si>
    <t>จิตวิทยาแนะแนว</t>
  </si>
  <si>
    <t>บรรณารักษ์</t>
  </si>
  <si>
    <t>การเงิน/บัญชี</t>
  </si>
  <si>
    <t>โสตทัศนศึกษา</t>
  </si>
  <si>
    <t>เทคโนโลยีทางการศึกษา</t>
  </si>
  <si>
    <t>อื่น ๆ</t>
  </si>
  <si>
    <t>ตำแหน่งว่าง</t>
  </si>
  <si>
    <t>รวมทั้งสิ้น</t>
  </si>
  <si>
    <t>ผอ.สถานศึกษา</t>
  </si>
  <si>
    <t>รอง ผอ.สถานศึกษา</t>
  </si>
  <si>
    <t>สูตรตรวจการกระจายครู</t>
  </si>
  <si>
    <t>แบบแสดงจำนวนข้าราชการครูตาม จ.18   จำแนกตามสาขาวิชาที่สอน ปีงบประมาณ พ.ศ. 2561</t>
  </si>
  <si>
    <t>จำนวนข้าราชการครูตาม จ.18   จำแนกตามสาขาวิชาที่สอน</t>
  </si>
  <si>
    <t xml:space="preserve">ประเภทสถานศึกษา </t>
  </si>
  <si>
    <t>ระยะทาง
ร.ร. ถึงสพท.</t>
  </si>
  <si>
    <t>พื้นที่ตั้ง</t>
  </si>
  <si>
    <t>ร.ร. ที่มี
ลักษณะพิเศษ</t>
  </si>
  <si>
    <t>ครู ตามวิชาที่สอน</t>
  </si>
  <si>
    <t>ครู จ.18 ตามวิชาเอก</t>
  </si>
  <si>
    <t>(23)</t>
  </si>
  <si>
    <t>(24)</t>
  </si>
  <si>
    <t>1. เรียงลำดับโรงเรียนตาม ชีท ปริมาณงาน</t>
  </si>
  <si>
    <r>
      <t xml:space="preserve">3. ช่องรวมทั้งสิ้น เป็นช่องประมวลผลระดับเขตพื้นที่การศึกษา </t>
    </r>
    <r>
      <rPr>
        <b/>
        <sz val="20"/>
        <color rgb="FFFF0000"/>
        <rFont val="TH SarabunPSK"/>
        <family val="2"/>
      </rPr>
      <t>(ได้ผูกสูตรไว้แล้ว ห้ามแก้ไข)</t>
    </r>
  </si>
  <si>
    <t>แบบแสดงจำนวนข้าราชการครูตาม จ.18 ที่มีคนครอง จำแนกตามสาขาวิชาเอก ปีงบประมาณ พ.ศ. 2561</t>
  </si>
  <si>
    <t>จำนวนข้าราชการครู ตาม จ 18  ที่มีคนครอง จำแนกตามสาขาวิชาเอก</t>
  </si>
  <si>
    <t xml:space="preserve">   มาวางโดยการวางแบบพิเศษ &gt; วางค่า</t>
  </si>
  <si>
    <r>
      <t xml:space="preserve">3. ช่องรวมทั้งสิ้น เป็นช่องประมวลผลระดับเขตพื้นที่การศึกษา </t>
    </r>
    <r>
      <rPr>
        <b/>
        <sz val="18"/>
        <color rgb="FFFF0000"/>
        <rFont val="TH SarabunPSK"/>
        <family val="2"/>
      </rPr>
      <t>(ได้ผูกสูตรไว้แล้ว ห้ามแก้ไข)</t>
    </r>
  </si>
  <si>
    <t>แบบแสดงจำนวนอัตราว่างที่ส่งคืน สพฐ.  ปีงบประมาณ พ.ศ. 2561</t>
  </si>
  <si>
    <t>(11)</t>
  </si>
  <si>
    <t>ปริมาณงานของสถานศึกษา (12)</t>
  </si>
  <si>
    <t>(30)</t>
  </si>
  <si>
    <r>
      <t xml:space="preserve">2.ให้คัดลอกข้อมูล จากแบบโรงเรียน &gt; </t>
    </r>
    <r>
      <rPr>
        <b/>
        <sz val="18"/>
        <color rgb="FFFF0000"/>
        <rFont val="TH SarabunPSK"/>
        <family val="2"/>
      </rPr>
      <t>ชีท ครูตาม จ.18</t>
    </r>
    <r>
      <rPr>
        <b/>
        <sz val="18"/>
        <rFont val="TH SarabunPSK"/>
        <family val="2"/>
      </rPr>
      <t xml:space="preserve">  &gt; แถวที่ 14 ตำแหน่งว่างจากการเกษียณ (เกลี่ยคืน สพฐ.) </t>
    </r>
    <r>
      <rPr>
        <b/>
        <sz val="18"/>
        <color rgb="FFFF0000"/>
        <rFont val="TH SarabunPSK"/>
        <family val="2"/>
      </rPr>
      <t xml:space="preserve"> คอลัมภ์ AU  </t>
    </r>
    <r>
      <rPr>
        <b/>
        <sz val="18"/>
        <rFont val="TH SarabunPSK"/>
        <family val="2"/>
      </rPr>
      <t xml:space="preserve"> </t>
    </r>
  </si>
  <si>
    <r>
      <t xml:space="preserve">2.ให้คัดลอกข้อมูล จากแบบโรงเรียน &gt; </t>
    </r>
    <r>
      <rPr>
        <b/>
        <sz val="20"/>
        <color rgb="FFFF0000"/>
        <rFont val="TH SarabunPSK"/>
        <family val="2"/>
      </rPr>
      <t>ชีท ครูตาม จ.18</t>
    </r>
    <r>
      <rPr>
        <b/>
        <sz val="20"/>
        <rFont val="TH SarabunPSK"/>
        <family val="2"/>
      </rPr>
      <t xml:space="preserve">  &gt; แถวที่ 16 (ครูปฏิบัติงานจริง ตามวิชาที่สอน) </t>
    </r>
    <r>
      <rPr>
        <b/>
        <sz val="20"/>
        <color rgb="FFFF0000"/>
        <rFont val="TH SarabunPSK"/>
        <family val="2"/>
      </rPr>
      <t xml:space="preserve"> คอลัมภ์ B - AU  </t>
    </r>
    <r>
      <rPr>
        <b/>
        <sz val="20"/>
        <rFont val="TH SarabunPSK"/>
        <family val="2"/>
      </rPr>
      <t xml:space="preserve"> มาวางโดยวางแบบพิเศษ &gt; วางค่า</t>
    </r>
  </si>
  <si>
    <r>
      <t xml:space="preserve">2.ให้คัดลอกข้อมูล จากแบบโรงเรียน &gt; </t>
    </r>
    <r>
      <rPr>
        <b/>
        <sz val="20"/>
        <color rgb="FFFF0000"/>
        <rFont val="TH SarabunPSK"/>
        <family val="2"/>
      </rPr>
      <t>ชีท ครูตาม จ.18</t>
    </r>
    <r>
      <rPr>
        <b/>
        <sz val="20"/>
        <rFont val="TH SarabunPSK"/>
        <family val="2"/>
      </rPr>
      <t xml:space="preserve">  &gt; แถวที่ 11 (ตำแหน่งมีคนครอง ) </t>
    </r>
    <r>
      <rPr>
        <b/>
        <sz val="20"/>
        <color rgb="FFFF0000"/>
        <rFont val="TH SarabunPSK"/>
        <family val="2"/>
      </rPr>
      <t xml:space="preserve"> คอลัมภ์ B - AU  </t>
    </r>
    <r>
      <rPr>
        <b/>
        <sz val="20"/>
        <rFont val="TH SarabunPSK"/>
        <family val="2"/>
      </rPr>
      <t xml:space="preserve"> มาวางที่ </t>
    </r>
    <r>
      <rPr>
        <b/>
        <sz val="20"/>
        <color rgb="FFFF0000"/>
        <rFont val="TH SarabunPSK"/>
        <family val="2"/>
      </rPr>
      <t>คอลัมภ์ C</t>
    </r>
    <r>
      <rPr>
        <b/>
        <sz val="20"/>
        <rFont val="TH SarabunPSK"/>
        <family val="2"/>
      </rPr>
      <t xml:space="preserve"> โดยวางแบบพิเศษ &gt; วางค่า</t>
    </r>
  </si>
  <si>
    <t>ผอ.</t>
  </si>
  <si>
    <t>รอง</t>
  </si>
  <si>
    <t>(31)</t>
  </si>
  <si>
    <t>(32)</t>
  </si>
  <si>
    <t>(33)</t>
  </si>
  <si>
    <t>สังกัด</t>
  </si>
  <si>
    <t>บ้านเหล่าป่าสา</t>
  </si>
  <si>
    <t>ขุนฝาง</t>
  </si>
  <si>
    <t>บ้านขุนฝาง</t>
  </si>
  <si>
    <t>บ้านบ่อพระ</t>
  </si>
  <si>
    <t>คุ้งตะเภา</t>
  </si>
  <si>
    <t>บ้านหาดเสือเต้น</t>
  </si>
  <si>
    <t>บ้านคุ้งตะเภา</t>
  </si>
  <si>
    <t>ป่าขนุนเจริญวิทยา</t>
  </si>
  <si>
    <t>ป่ากล้วยเสริมวิทยา</t>
  </si>
  <si>
    <t>บ้านหัวหาด</t>
  </si>
  <si>
    <t>วัดศรีธาราม</t>
  </si>
  <si>
    <t>ชุมชนเมืองปากฝาง</t>
  </si>
  <si>
    <t>บ้านงิ้วงาม</t>
  </si>
  <si>
    <t>มิตรภาพที่ 39 (ส.ท.ถนอม อุประ อนุสรณ์)</t>
  </si>
  <si>
    <t>บ้านวังถ้ำ</t>
  </si>
  <si>
    <t>วัดอรัญญิการาม</t>
  </si>
  <si>
    <t>วัดดอย</t>
  </si>
  <si>
    <t>ม่อนดินแดงวิทยาคม</t>
  </si>
  <si>
    <t>พิชัยดาบหัก 1</t>
  </si>
  <si>
    <t>อนุบาลอุตรดิตถ์</t>
  </si>
  <si>
    <t>น้ำริดราษฎร์บำรุง</t>
  </si>
  <si>
    <t>ชายเขาวิทยา</t>
  </si>
  <si>
    <t>บ้านไผ่ล้อมสามัคคี</t>
  </si>
  <si>
    <t>วัดคุ้งวารี</t>
  </si>
  <si>
    <t>บ้านป่าเซ่า(ประชานุสรณ์)</t>
  </si>
  <si>
    <t>บ้านเด่นด่าน</t>
  </si>
  <si>
    <t>สามัคคยาราม</t>
  </si>
  <si>
    <t>วัดคุ้งยาง</t>
  </si>
  <si>
    <t>ราษฎร์อุปถัมภ์</t>
  </si>
  <si>
    <t>งิ้วงาม</t>
  </si>
  <si>
    <t>ถ้ำฉลอง</t>
  </si>
  <si>
    <t>ท่าเสา</t>
  </si>
  <si>
    <t>ท่าอิฐ</t>
  </si>
  <si>
    <t>น้ำริด</t>
  </si>
  <si>
    <t>บ้านเกาะ</t>
  </si>
  <si>
    <t>บ้านด่าน</t>
  </si>
  <si>
    <t>บ้านด่านนาขาม</t>
  </si>
  <si>
    <t>บ้านน้ำไคร้</t>
  </si>
  <si>
    <t>ชุมชนด่านวิทยา</t>
  </si>
  <si>
    <t>วัดแม่เฉย</t>
  </si>
  <si>
    <t>ราษฎร์อำนวย</t>
  </si>
  <si>
    <t>ประชาชนอุทิศ</t>
  </si>
  <si>
    <t>ราษฎร์ดำริ</t>
  </si>
  <si>
    <t>หนองกลาย(ราษฎร์อุทิศวิทยา)</t>
  </si>
  <si>
    <t>สวนหลวงสาธิต สปจ.อุตรดิตถ์</t>
  </si>
  <si>
    <t>วัดทุ่งเศรษฐี</t>
  </si>
  <si>
    <t>วัดวังยาง</t>
  </si>
  <si>
    <t>วัดผาจักร</t>
  </si>
  <si>
    <t>วัดคลองนาพง</t>
  </si>
  <si>
    <t>วัดพระฝาง</t>
  </si>
  <si>
    <t>บ้านวังโป่ง</t>
  </si>
  <si>
    <t>วัดวังกะพี้(วิเชียรประชานุกูล)</t>
  </si>
  <si>
    <t>วัดท่าทอง(นิมมานโกวิทพิทยา)</t>
  </si>
  <si>
    <t>บ้านวังดิน</t>
  </si>
  <si>
    <t>สามัคคีวิทยา</t>
  </si>
  <si>
    <t>วัดสิงห์ศรีสว่าง</t>
  </si>
  <si>
    <t>วัดดอยแก้ว</t>
  </si>
  <si>
    <t>บ้านทับใหม่(ราษฎร์บำรุง)</t>
  </si>
  <si>
    <t>วัดวังหมู(นิมมานโกวิท)</t>
  </si>
  <si>
    <t>บ้านซ่านสามัคคี</t>
  </si>
  <si>
    <t>ไผ่ใหญ่(เกษตรกรอุปถัมภ์)</t>
  </si>
  <si>
    <t>นาน้อยวิทยา</t>
  </si>
  <si>
    <t>วัดช่องลม</t>
  </si>
  <si>
    <t>บ้านหาดงิ้ว</t>
  </si>
  <si>
    <t>บ้านวังแดง</t>
  </si>
  <si>
    <t>บ้านแหลมทอง(ราษฎร์สามัคคี)</t>
  </si>
  <si>
    <t>ป่าเซ่า</t>
  </si>
  <si>
    <t>ผาจุก</t>
  </si>
  <si>
    <t>วังกะพี้</t>
  </si>
  <si>
    <t>วังดิน</t>
  </si>
  <si>
    <t>แสนตอ</t>
  </si>
  <si>
    <t>หาดกรวด</t>
  </si>
  <si>
    <t>หาดงิ้ว</t>
  </si>
  <si>
    <t>ข่อยสูง</t>
  </si>
  <si>
    <t>บ้านข่อยสูง</t>
  </si>
  <si>
    <t>บ้านไชยมงคล</t>
  </si>
  <si>
    <t>บ้านเหล่า</t>
  </si>
  <si>
    <t>บ้านชำทอง</t>
  </si>
  <si>
    <t>พงสะตือ(รัฐ-ประชาสรรค์)</t>
  </si>
  <si>
    <t>ชุมชนบ้านแก่ง(ไกรสรพงษ์สงเคราะห์)</t>
  </si>
  <si>
    <t>หมู่ห้าสามัคคี</t>
  </si>
  <si>
    <t>บ้านใหม่(เยาวชนประชาสงเคราะห์)</t>
  </si>
  <si>
    <t>วัดบ้านใหม่</t>
  </si>
  <si>
    <t>บ้านวังแดง(หมู่สองสามัคคี)</t>
  </si>
  <si>
    <t>บ้านวังแดง(สหจิตวิทยาคาร)</t>
  </si>
  <si>
    <t>ชุมชนบ้านวังหิน</t>
  </si>
  <si>
    <t>บ้านท่าอวน</t>
  </si>
  <si>
    <t>บ้านเด่นสำโรง</t>
  </si>
  <si>
    <t>บ้านบึงพาด(นิคมราษฎร์สงเคราะห์)</t>
  </si>
  <si>
    <t>บ้านหาดสองแคว</t>
  </si>
  <si>
    <t>บ้านคลองกล้วย</t>
  </si>
  <si>
    <t>บ้านปากคลอง</t>
  </si>
  <si>
    <t>บ้านกองโค</t>
  </si>
  <si>
    <t>บ้านท่าเดื่อ</t>
  </si>
  <si>
    <t>บ้านป่าแต้ว</t>
  </si>
  <si>
    <t>บ้านบึงท่ายวน</t>
  </si>
  <si>
    <t>บ้านป่ากะพี้</t>
  </si>
  <si>
    <t>วัดดอกไม้</t>
  </si>
  <si>
    <t>บ้านหาดทับยา</t>
  </si>
  <si>
    <t>บ้านท่าสัก</t>
  </si>
  <si>
    <t>บ้านชำสอง</t>
  </si>
  <si>
    <t>บ้านชำหนึ่ง</t>
  </si>
  <si>
    <t>บ้านชำตก</t>
  </si>
  <si>
    <t>บ้านเต่าไหเหนือ</t>
  </si>
  <si>
    <t>บ้านหนองกวาง</t>
  </si>
  <si>
    <t>บ้านนายาง</t>
  </si>
  <si>
    <t>บ้านหลักร้อย</t>
  </si>
  <si>
    <t>บ้านแหลมถ่อนสามัคคี</t>
  </si>
  <si>
    <t>ศรีอุทิศ</t>
  </si>
  <si>
    <t>บ้านน้ำอ่าง(สนง.สลากกินแบ่งสงเคราะห์)</t>
  </si>
  <si>
    <t>ร้องประดู่(หนุ่นเภา-ประชาสงเคราะห์)</t>
  </si>
  <si>
    <t>น้ำอ่าง</t>
  </si>
  <si>
    <t>บ้านแก่ง</t>
  </si>
  <si>
    <t>วังแดง</t>
  </si>
  <si>
    <t>หาดสองแคว</t>
  </si>
  <si>
    <t>คอรุม</t>
  </si>
  <si>
    <t>ท่ามะเฟือง</t>
  </si>
  <si>
    <t>ท่าสัก</t>
  </si>
  <si>
    <t>บ้านนาอิซาง</t>
  </si>
  <si>
    <t>บ้านนาคะนึง</t>
  </si>
  <si>
    <t>แหลมนกแก้ว</t>
  </si>
  <si>
    <t>บ้านฟากบึง</t>
  </si>
  <si>
    <t>นาอินวิทยาคม</t>
  </si>
  <si>
    <t>บ้านหน้าพระธาตุ</t>
  </si>
  <si>
    <t>บ้านคลองละวาน</t>
  </si>
  <si>
    <t>บ้านหัวค่าย</t>
  </si>
  <si>
    <t>บ้านคลองกะชี</t>
  </si>
  <si>
    <t>บ้านในเมือง</t>
  </si>
  <si>
    <t>ชุมชนบ้านโคน</t>
  </si>
  <si>
    <t>บ้านคลองเรียงงาม</t>
  </si>
  <si>
    <t>บ้านคลองกะพั้ว</t>
  </si>
  <si>
    <t>บ้านดารา</t>
  </si>
  <si>
    <t>วัดบ้านเกาะ</t>
  </si>
  <si>
    <t>บ้านวังสำโม</t>
  </si>
  <si>
    <t>บ้านวังสะโม</t>
  </si>
  <si>
    <t>บ้านโรงหม้อมิตรภาพที่ 75</t>
  </si>
  <si>
    <t>บ้านท้ายน้ำ</t>
  </si>
  <si>
    <t>วัดโรงม้า</t>
  </si>
  <si>
    <t>บ้านดอนโพ</t>
  </si>
  <si>
    <t>วัดพญาปันแดน</t>
  </si>
  <si>
    <t>ชุมชนบ้านดง</t>
  </si>
  <si>
    <t>บ้านขอม</t>
  </si>
  <si>
    <t>บ้านท่ามะปราง</t>
  </si>
  <si>
    <t>นายาง</t>
  </si>
  <si>
    <t>นาอิน</t>
  </si>
  <si>
    <t>ในเมือง</t>
  </si>
  <si>
    <t>บ้านโคน</t>
  </si>
  <si>
    <t>บ้านหม้อ</t>
  </si>
  <si>
    <t>พญาแมน</t>
  </si>
  <si>
    <t>บ้านทุ่งป่ากระถิน</t>
  </si>
  <si>
    <t>บ้านคลองละมุง</t>
  </si>
  <si>
    <t>วัดวังผักรุง</t>
  </si>
  <si>
    <t>บ้านดินแดง</t>
  </si>
  <si>
    <t>วัดไร่อ้อย</t>
  </si>
  <si>
    <t>ไร่อ้อย</t>
  </si>
  <si>
    <t>วัดน้ำใส</t>
  </si>
  <si>
    <t>วัดนาทะเล</t>
  </si>
  <si>
    <t>วัดห้องสูง</t>
  </si>
  <si>
    <t>บ้านชำผักหนาม</t>
  </si>
  <si>
    <t>บ้านห้วยทราย</t>
  </si>
  <si>
    <t>ด่านแม่คำมัน</t>
  </si>
  <si>
    <t>ไทยรัฐวิทยา 5 (วัดตลิ่งต่ำ)</t>
  </si>
  <si>
    <t>ชุมชนวัดบรมธาตุ</t>
  </si>
  <si>
    <t>นานกกก</t>
  </si>
  <si>
    <t>วัดดงสระแก้ว</t>
  </si>
  <si>
    <t>วัดโพธิ์ทอง</t>
  </si>
  <si>
    <t>วัดสว่าง</t>
  </si>
  <si>
    <t>วัดไผ่ล้อม</t>
  </si>
  <si>
    <t>ชุมชนไผ่ล้อมวิทยา</t>
  </si>
  <si>
    <t>วัดดอนสัก</t>
  </si>
  <si>
    <t>วัดใหม่</t>
  </si>
  <si>
    <t>อนุบาลชุมชนหัวดง</t>
  </si>
  <si>
    <t>บ้านน้ำพี้มิตรภาพที่ 214</t>
  </si>
  <si>
    <t>บ้านห้วยปลาดุก</t>
  </si>
  <si>
    <t>บ้านหนองหิน</t>
  </si>
  <si>
    <t>บ้านแสนขัน</t>
  </si>
  <si>
    <t>บ้านแพะ</t>
  </si>
  <si>
    <t>บ้านน้ำลอก(รัฐราษฎร์รังสรรค์)</t>
  </si>
  <si>
    <t>บ้านปางหมิ่น</t>
  </si>
  <si>
    <t>บ้านท่าช้าง</t>
  </si>
  <si>
    <t>บ้านวังเบน(ภูธรอุปถัมภ์)</t>
  </si>
  <si>
    <t>เลอเดชประชานุสรณ์</t>
  </si>
  <si>
    <t>บ้านนาป่าคาย</t>
  </si>
  <si>
    <t>บ้านวังปรากฎ(ประชานุกูล)</t>
  </si>
  <si>
    <t>บ้านน้ำหมีใหญ่(ประชาขนอุทิศ)</t>
  </si>
  <si>
    <t>วังโป่งดำรงวิทย์</t>
  </si>
  <si>
    <t>บ้านร้องลึก</t>
  </si>
  <si>
    <t>บ้านปางวุ้น</t>
  </si>
  <si>
    <t>บ้านผักขวง</t>
  </si>
  <si>
    <t>ชัยชุมพล</t>
  </si>
  <si>
    <t>ทุ่งยั้ง</t>
  </si>
  <si>
    <t>ไผ่ล้อม</t>
  </si>
  <si>
    <t>ฝายหลวง</t>
  </si>
  <si>
    <t>แม่พูล</t>
  </si>
  <si>
    <t>น้ำพี้</t>
  </si>
  <si>
    <t>บ่อทอง</t>
  </si>
  <si>
    <t>ป่าค่าย</t>
  </si>
  <si>
    <t>ผักขวง</t>
  </si>
  <si>
    <t>บ้านหนองป่าไร่</t>
  </si>
  <si>
    <t>เมืองอุตรดิตถ์</t>
  </si>
  <si>
    <t>แมืองอุตรดิตถ์</t>
  </si>
  <si>
    <t>ตรอน</t>
  </si>
  <si>
    <t>พิชัย</t>
  </si>
  <si>
    <t>ลับแล</t>
  </si>
  <si>
    <t>ทองแสนขัน</t>
  </si>
  <si>
    <t>อุตรดิตถ์</t>
  </si>
  <si>
    <t>สพป.อุตรดิตถ์ เขต 1</t>
  </si>
  <si>
    <t>บ้านดงช้างดี</t>
  </si>
  <si>
    <t>บ้านห้วยใต้</t>
  </si>
  <si>
    <t>บ้านห้วยฉลอง</t>
  </si>
  <si>
    <t>ปางต้นผึ้ง</t>
  </si>
  <si>
    <t>ข.ขยายโอกาส</t>
  </si>
  <si>
    <t>ป.ประถมศึกษา</t>
  </si>
  <si>
    <t>ภ.ภูเขา</t>
  </si>
  <si>
    <t>ก.กันดาร</t>
  </si>
  <si>
    <t>ป.ปกติ</t>
  </si>
  <si>
    <t>1.เทศบาลตำบล</t>
  </si>
  <si>
    <t>2.เทศบาลเมือง</t>
  </si>
  <si>
    <t>4.อบต.</t>
  </si>
  <si>
    <t>สำนักงานเขตพื้นที่การศึกษาประถมศึกษาอุตรดิตถ์ เขต 1</t>
  </si>
  <si>
    <t>ได้รับจัดสรรหลังเกษียณ</t>
  </si>
  <si>
    <t>ค.</t>
  </si>
  <si>
    <t>ว.</t>
  </si>
  <si>
    <t>ก.</t>
  </si>
  <si>
    <t>ว.+ก.</t>
  </si>
  <si>
    <t>ค.+ก.</t>
  </si>
  <si>
    <t>ข้อมูลนักเรียน ณ วันที่  10  ธันวาคม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</si>
</sst>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(0\)"/>
  </numFmts>
  <fonts count="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8"/>
      <color rgb="FFFF0000"/>
      <name val="TH SarabunPSK"/>
      <family val="2"/>
    </font>
    <font>
      <b/>
      <i/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b/>
      <sz val="20"/>
      <color rgb="FFFF0000"/>
      <name val="TH SarabunPSK"/>
      <family val="2"/>
    </font>
    <font>
      <b/>
      <sz val="36"/>
      <color rgb="FFFF0000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b/>
      <sz val="14"/>
      <color rgb="FFFF0000"/>
      <name val="TH SarabunPSK"/>
      <family val="2"/>
    </font>
    <font>
      <b/>
      <sz val="18"/>
      <color rgb="FFFFFF00"/>
      <name val="TH SarabunPSK"/>
      <family val="2"/>
    </font>
    <font>
      <b/>
      <sz val="16"/>
      <color theme="1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3" fillId="0" borderId="0"/>
    <xf numFmtId="0" fontId="1" fillId="0" borderId="0"/>
  </cellStyleXfs>
  <cellXfs count="209">
    <xf numFmtId="0" fontId="0" fillId="0" borderId="0" xfId="0"/>
    <xf numFmtId="0" fontId="4" fillId="9" borderId="7" xfId="1" applyFont="1" applyFill="1" applyBorder="1" applyAlignment="1">
      <alignment horizontal="center"/>
    </xf>
    <xf numFmtId="0" fontId="4" fillId="10" borderId="7" xfId="1" applyFont="1" applyFill="1" applyBorder="1" applyAlignment="1">
      <alignment horizontal="center"/>
    </xf>
    <xf numFmtId="0" fontId="4" fillId="7" borderId="7" xfId="1" applyFont="1" applyFill="1" applyBorder="1" applyAlignment="1">
      <alignment horizontal="center"/>
    </xf>
    <xf numFmtId="0" fontId="4" fillId="11" borderId="7" xfId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4" fillId="0" borderId="0" xfId="2" applyFont="1" applyAlignment="1"/>
    <xf numFmtId="0" fontId="4" fillId="0" borderId="0" xfId="2" applyFont="1" applyAlignment="1">
      <alignment horizontal="center"/>
    </xf>
    <xf numFmtId="0" fontId="4" fillId="0" borderId="0" xfId="2" applyFont="1" applyFill="1" applyAlignment="1"/>
    <xf numFmtId="0" fontId="10" fillId="0" borderId="0" xfId="2" applyFont="1" applyAlignment="1">
      <alignment horizontal="right"/>
    </xf>
    <xf numFmtId="0" fontId="4" fillId="0" borderId="0" xfId="2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 shrinkToFit="1"/>
    </xf>
    <xf numFmtId="0" fontId="4" fillId="0" borderId="7" xfId="2" applyFont="1" applyBorder="1" applyAlignment="1">
      <alignment horizontal="center" shrinkToFit="1"/>
    </xf>
    <xf numFmtId="0" fontId="4" fillId="6" borderId="7" xfId="2" applyFont="1" applyFill="1" applyBorder="1" applyAlignment="1">
      <alignment shrinkToFit="1"/>
    </xf>
    <xf numFmtId="0" fontId="4" fillId="0" borderId="7" xfId="2" applyFont="1" applyBorder="1" applyAlignment="1">
      <alignment shrinkToFit="1"/>
    </xf>
    <xf numFmtId="0" fontId="4" fillId="0" borderId="7" xfId="2" applyFont="1" applyFill="1" applyBorder="1" applyAlignment="1">
      <alignment shrinkToFit="1"/>
    </xf>
    <xf numFmtId="0" fontId="4" fillId="2" borderId="7" xfId="2" applyFont="1" applyFill="1" applyBorder="1" applyAlignment="1">
      <alignment horizontal="center"/>
    </xf>
    <xf numFmtId="0" fontId="4" fillId="0" borderId="8" xfId="2" applyFont="1" applyBorder="1" applyAlignment="1">
      <alignment horizontal="center" shrinkToFit="1"/>
    </xf>
    <xf numFmtId="0" fontId="4" fillId="6" borderId="8" xfId="2" applyFont="1" applyFill="1" applyBorder="1" applyAlignment="1">
      <alignment shrinkToFit="1"/>
    </xf>
    <xf numFmtId="0" fontId="4" fillId="0" borderId="8" xfId="2" applyFont="1" applyBorder="1" applyAlignment="1">
      <alignment shrinkToFit="1"/>
    </xf>
    <xf numFmtId="0" fontId="4" fillId="0" borderId="8" xfId="2" applyFont="1" applyFill="1" applyBorder="1" applyAlignment="1">
      <alignment shrinkToFit="1"/>
    </xf>
    <xf numFmtId="0" fontId="4" fillId="2" borderId="8" xfId="2" applyFont="1" applyFill="1" applyBorder="1" applyAlignment="1">
      <alignment horizontal="center"/>
    </xf>
    <xf numFmtId="0" fontId="4" fillId="6" borderId="9" xfId="2" applyFont="1" applyFill="1" applyBorder="1" applyAlignment="1">
      <alignment shrinkToFit="1"/>
    </xf>
    <xf numFmtId="0" fontId="4" fillId="3" borderId="6" xfId="2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11" fillId="0" borderId="0" xfId="2" applyFont="1" applyFill="1" applyBorder="1" applyAlignment="1">
      <alignment horizontal="center"/>
    </xf>
    <xf numFmtId="0" fontId="11" fillId="0" borderId="0" xfId="2" applyFont="1" applyFill="1" applyBorder="1" applyAlignment="1"/>
    <xf numFmtId="0" fontId="4" fillId="0" borderId="0" xfId="2" applyFont="1" applyFill="1"/>
    <xf numFmtId="0" fontId="7" fillId="0" borderId="0" xfId="2" applyFont="1" applyAlignment="1">
      <alignment vertical="center"/>
    </xf>
    <xf numFmtId="0" fontId="12" fillId="0" borderId="0" xfId="2" applyFont="1" applyAlignment="1">
      <alignment horizontal="left"/>
    </xf>
    <xf numFmtId="0" fontId="4" fillId="0" borderId="0" xfId="2" applyFont="1" applyAlignment="1">
      <alignment shrinkToFit="1"/>
    </xf>
    <xf numFmtId="0" fontId="4" fillId="0" borderId="0" xfId="2" applyFont="1" applyAlignment="1">
      <alignment horizontal="center" shrinkToFit="1"/>
    </xf>
    <xf numFmtId="0" fontId="4" fillId="8" borderId="7" xfId="2" applyFont="1" applyFill="1" applyBorder="1" applyAlignment="1">
      <alignment horizontal="center"/>
    </xf>
    <xf numFmtId="0" fontId="5" fillId="6" borderId="7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 shrinkToFit="1"/>
    </xf>
    <xf numFmtId="0" fontId="8" fillId="0" borderId="0" xfId="2" applyFont="1" applyAlignment="1">
      <alignment vertical="center"/>
    </xf>
    <xf numFmtId="0" fontId="8" fillId="0" borderId="6" xfId="2" quotePrefix="1" applyFont="1" applyBorder="1" applyAlignment="1">
      <alignment horizontal="center" vertical="center" shrinkToFit="1"/>
    </xf>
    <xf numFmtId="0" fontId="8" fillId="0" borderId="6" xfId="2" quotePrefix="1" applyFont="1" applyFill="1" applyBorder="1" applyAlignment="1">
      <alignment horizontal="center" vertical="center" shrinkToFit="1"/>
    </xf>
    <xf numFmtId="0" fontId="4" fillId="9" borderId="8" xfId="1" applyFont="1" applyFill="1" applyBorder="1" applyAlignment="1">
      <alignment horizontal="center"/>
    </xf>
    <xf numFmtId="0" fontId="4" fillId="8" borderId="8" xfId="2" applyFont="1" applyFill="1" applyBorder="1" applyAlignment="1">
      <alignment horizontal="center"/>
    </xf>
    <xf numFmtId="0" fontId="4" fillId="10" borderId="8" xfId="1" applyFont="1" applyFill="1" applyBorder="1" applyAlignment="1">
      <alignment horizontal="center"/>
    </xf>
    <xf numFmtId="0" fontId="4" fillId="7" borderId="8" xfId="1" applyFont="1" applyFill="1" applyBorder="1" applyAlignment="1">
      <alignment horizontal="center"/>
    </xf>
    <xf numFmtId="0" fontId="5" fillId="6" borderId="8" xfId="2" applyFont="1" applyFill="1" applyBorder="1" applyAlignment="1">
      <alignment horizontal="center"/>
    </xf>
    <xf numFmtId="0" fontId="4" fillId="11" borderId="8" xfId="1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shrinkToFit="1"/>
    </xf>
    <xf numFmtId="0" fontId="4" fillId="0" borderId="13" xfId="2" applyFont="1" applyBorder="1" applyAlignment="1">
      <alignment horizontal="center" shrinkToFit="1"/>
    </xf>
    <xf numFmtId="0" fontId="5" fillId="6" borderId="13" xfId="2" applyFont="1" applyFill="1" applyBorder="1" applyAlignment="1">
      <alignment shrinkToFit="1"/>
    </xf>
    <xf numFmtId="0" fontId="4" fillId="0" borderId="13" xfId="2" applyFont="1" applyBorder="1" applyAlignment="1">
      <alignment shrinkToFit="1"/>
    </xf>
    <xf numFmtId="0" fontId="4" fillId="9" borderId="13" xfId="1" applyFont="1" applyFill="1" applyBorder="1" applyAlignment="1">
      <alignment horizontal="center"/>
    </xf>
    <xf numFmtId="0" fontId="4" fillId="8" borderId="13" xfId="2" applyFont="1" applyFill="1" applyBorder="1" applyAlignment="1">
      <alignment horizontal="center"/>
    </xf>
    <xf numFmtId="0" fontId="4" fillId="10" borderId="13" xfId="1" applyFont="1" applyFill="1" applyBorder="1" applyAlignment="1">
      <alignment horizontal="center"/>
    </xf>
    <xf numFmtId="0" fontId="4" fillId="7" borderId="13" xfId="1" applyFont="1" applyFill="1" applyBorder="1" applyAlignment="1">
      <alignment horizontal="center"/>
    </xf>
    <xf numFmtId="0" fontId="5" fillId="6" borderId="13" xfId="2" applyFont="1" applyFill="1" applyBorder="1" applyAlignment="1">
      <alignment horizontal="center"/>
    </xf>
    <xf numFmtId="0" fontId="4" fillId="11" borderId="13" xfId="1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 shrinkToFit="1"/>
    </xf>
    <xf numFmtId="187" fontId="14" fillId="0" borderId="0" xfId="2" applyNumberFormat="1" applyFont="1" applyAlignment="1">
      <alignment horizontal="left"/>
    </xf>
    <xf numFmtId="0" fontId="4" fillId="3" borderId="6" xfId="2" applyFont="1" applyFill="1" applyBorder="1" applyAlignment="1">
      <alignment horizontal="center" shrinkToFit="1"/>
    </xf>
    <xf numFmtId="0" fontId="4" fillId="13" borderId="7" xfId="2" applyFont="1" applyFill="1" applyBorder="1" applyAlignment="1">
      <alignment shrinkToFit="1"/>
    </xf>
    <xf numFmtId="0" fontId="4" fillId="13" borderId="8" xfId="2" applyFont="1" applyFill="1" applyBorder="1" applyAlignment="1">
      <alignment shrinkToFit="1"/>
    </xf>
    <xf numFmtId="0" fontId="4" fillId="13" borderId="6" xfId="2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87" fontId="17" fillId="0" borderId="0" xfId="2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2" applyFont="1" applyAlignment="1"/>
    <xf numFmtId="0" fontId="11" fillId="0" borderId="6" xfId="2" applyFont="1" applyBorder="1" applyAlignment="1">
      <alignment horizontal="center"/>
    </xf>
    <xf numFmtId="0" fontId="18" fillId="3" borderId="6" xfId="2" applyFont="1" applyFill="1" applyBorder="1" applyAlignment="1">
      <alignment horizontal="center" vertical="center"/>
    </xf>
    <xf numFmtId="0" fontId="8" fillId="5" borderId="6" xfId="2" applyFont="1" applyFill="1" applyBorder="1" applyAlignment="1">
      <alignment horizontal="center"/>
    </xf>
    <xf numFmtId="0" fontId="8" fillId="0" borderId="12" xfId="2" applyFont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4" fillId="6" borderId="13" xfId="2" applyFont="1" applyFill="1" applyBorder="1" applyAlignment="1">
      <alignment shrinkToFit="1"/>
    </xf>
    <xf numFmtId="0" fontId="8" fillId="0" borderId="6" xfId="2" applyFont="1" applyFill="1" applyBorder="1" applyAlignment="1">
      <alignment vertical="center" shrinkToFit="1"/>
    </xf>
    <xf numFmtId="0" fontId="6" fillId="0" borderId="0" xfId="2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12" borderId="6" xfId="2" applyFont="1" applyFill="1" applyBorder="1" applyAlignment="1">
      <alignment shrinkToFit="1"/>
    </xf>
    <xf numFmtId="0" fontId="14" fillId="0" borderId="0" xfId="0" applyFont="1" applyAlignment="1">
      <alignment horizontal="left"/>
    </xf>
    <xf numFmtId="0" fontId="6" fillId="0" borderId="0" xfId="2" applyFont="1" applyFill="1" applyAlignment="1">
      <alignment vertical="center"/>
    </xf>
    <xf numFmtId="0" fontId="4" fillId="0" borderId="0" xfId="2" applyFont="1" applyFill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6" fillId="0" borderId="0" xfId="2" applyFont="1" applyAlignment="1"/>
    <xf numFmtId="0" fontId="6" fillId="0" borderId="0" xfId="0" applyFont="1" applyAlignment="1">
      <alignment horizontal="left"/>
    </xf>
    <xf numFmtId="0" fontId="9" fillId="0" borderId="0" xfId="2" applyFont="1" applyAlignment="1"/>
    <xf numFmtId="187" fontId="6" fillId="0" borderId="0" xfId="2" applyNumberFormat="1" applyFont="1" applyAlignment="1">
      <alignment horizontal="left"/>
    </xf>
    <xf numFmtId="1" fontId="4" fillId="0" borderId="8" xfId="2" applyNumberFormat="1" applyFont="1" applyFill="1" applyBorder="1" applyAlignment="1">
      <alignment horizontal="center" shrinkToFit="1"/>
    </xf>
    <xf numFmtId="1" fontId="4" fillId="3" borderId="6" xfId="2" applyNumberFormat="1" applyFont="1" applyFill="1" applyBorder="1" applyAlignment="1">
      <alignment horizontal="center" shrinkToFit="1"/>
    </xf>
    <xf numFmtId="1" fontId="4" fillId="0" borderId="0" xfId="2" applyNumberFormat="1" applyFont="1"/>
    <xf numFmtId="1" fontId="8" fillId="5" borderId="6" xfId="2" applyNumberFormat="1" applyFont="1" applyFill="1" applyBorder="1" applyAlignment="1">
      <alignment horizontal="center"/>
    </xf>
    <xf numFmtId="1" fontId="8" fillId="5" borderId="6" xfId="2" applyNumberFormat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19" fillId="3" borderId="14" xfId="0" applyFont="1" applyFill="1" applyBorder="1" applyAlignment="1">
      <alignment horizontal="left"/>
    </xf>
    <xf numFmtId="0" fontId="6" fillId="3" borderId="0" xfId="0" applyFont="1" applyFill="1"/>
    <xf numFmtId="0" fontId="19" fillId="3" borderId="0" xfId="0" applyFont="1" applyFill="1" applyBorder="1" applyAlignment="1">
      <alignment horizontal="left"/>
    </xf>
    <xf numFmtId="0" fontId="4" fillId="0" borderId="2" xfId="2" applyFont="1" applyBorder="1" applyAlignment="1">
      <alignment horizontal="center" shrinkToFit="1"/>
    </xf>
    <xf numFmtId="0" fontId="4" fillId="9" borderId="2" xfId="1" applyFont="1" applyFill="1" applyBorder="1" applyAlignment="1">
      <alignment horizontal="center"/>
    </xf>
    <xf numFmtId="0" fontId="4" fillId="8" borderId="2" xfId="2" applyFont="1" applyFill="1" applyBorder="1" applyAlignment="1">
      <alignment horizontal="center"/>
    </xf>
    <xf numFmtId="0" fontId="4" fillId="10" borderId="2" xfId="1" applyFont="1" applyFill="1" applyBorder="1" applyAlignment="1">
      <alignment horizontal="center"/>
    </xf>
    <xf numFmtId="0" fontId="4" fillId="7" borderId="2" xfId="1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4" fillId="11" borderId="2" xfId="1" applyFont="1" applyFill="1" applyBorder="1" applyAlignment="1">
      <alignment horizontal="center"/>
    </xf>
    <xf numFmtId="1" fontId="4" fillId="0" borderId="7" xfId="2" applyNumberFormat="1" applyFont="1" applyFill="1" applyBorder="1" applyAlignment="1">
      <alignment horizontal="center" shrinkToFit="1"/>
    </xf>
    <xf numFmtId="1" fontId="8" fillId="0" borderId="6" xfId="2" quotePrefix="1" applyNumberFormat="1" applyFont="1" applyFill="1" applyBorder="1" applyAlignment="1">
      <alignment horizontal="center" vertical="center" shrinkToFit="1"/>
    </xf>
    <xf numFmtId="1" fontId="4" fillId="0" borderId="13" xfId="2" applyNumberFormat="1" applyFont="1" applyFill="1" applyBorder="1" applyAlignment="1">
      <alignment horizontal="center" shrinkToFit="1"/>
    </xf>
    <xf numFmtId="1" fontId="4" fillId="0" borderId="0" xfId="2" applyNumberFormat="1" applyFont="1" applyFill="1" applyAlignment="1"/>
    <xf numFmtId="1" fontId="7" fillId="0" borderId="0" xfId="0" applyNumberFormat="1" applyFont="1" applyFill="1" applyAlignment="1"/>
    <xf numFmtId="1" fontId="4" fillId="0" borderId="0" xfId="2" applyNumberFormat="1" applyFont="1" applyFill="1"/>
    <xf numFmtId="0" fontId="8" fillId="6" borderId="8" xfId="2" applyFont="1" applyFill="1" applyBorder="1" applyAlignment="1">
      <alignment horizontal="center" shrinkToFit="1"/>
    </xf>
    <xf numFmtId="0" fontId="7" fillId="0" borderId="0" xfId="2" applyFont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4" fillId="6" borderId="0" xfId="2" applyFont="1" applyFill="1" applyAlignment="1"/>
    <xf numFmtId="0" fontId="4" fillId="6" borderId="7" xfId="2" applyFont="1" applyFill="1" applyBorder="1" applyAlignment="1">
      <alignment horizontal="center" shrinkToFit="1"/>
    </xf>
    <xf numFmtId="0" fontId="4" fillId="6" borderId="7" xfId="2" applyFont="1" applyFill="1" applyBorder="1" applyAlignment="1" applyProtection="1">
      <alignment horizontal="center" shrinkToFit="1"/>
      <protection locked="0"/>
    </xf>
    <xf numFmtId="0" fontId="5" fillId="6" borderId="8" xfId="2" applyFont="1" applyFill="1" applyBorder="1" applyAlignment="1" applyProtection="1">
      <alignment horizontal="center" vertical="center" shrinkToFit="1"/>
      <protection locked="0"/>
    </xf>
    <xf numFmtId="2" fontId="4" fillId="6" borderId="7" xfId="2" applyNumberFormat="1" applyFont="1" applyFill="1" applyBorder="1" applyAlignment="1">
      <alignment horizontal="center" shrinkToFit="1"/>
    </xf>
    <xf numFmtId="0" fontId="4" fillId="6" borderId="8" xfId="2" applyFont="1" applyFill="1" applyBorder="1" applyAlignment="1">
      <alignment horizontal="center" shrinkToFit="1"/>
    </xf>
    <xf numFmtId="0" fontId="4" fillId="6" borderId="0" xfId="2" applyFont="1" applyFill="1"/>
    <xf numFmtId="0" fontId="8" fillId="6" borderId="6" xfId="2" quotePrefix="1" applyFont="1" applyFill="1" applyBorder="1" applyAlignment="1">
      <alignment horizontal="center" vertical="center" shrinkToFit="1"/>
    </xf>
    <xf numFmtId="0" fontId="4" fillId="6" borderId="2" xfId="2" applyFont="1" applyFill="1" applyBorder="1" applyAlignment="1">
      <alignment horizontal="center" shrinkToFit="1"/>
    </xf>
    <xf numFmtId="0" fontId="4" fillId="6" borderId="2" xfId="2" applyFont="1" applyFill="1" applyBorder="1" applyAlignment="1" applyProtection="1">
      <alignment horizontal="center" shrinkToFit="1"/>
      <protection locked="0"/>
    </xf>
    <xf numFmtId="0" fontId="5" fillId="6" borderId="13" xfId="2" applyFont="1" applyFill="1" applyBorder="1" applyAlignment="1" applyProtection="1">
      <alignment horizontal="center" vertical="center" shrinkToFit="1"/>
      <protection locked="0"/>
    </xf>
    <xf numFmtId="0" fontId="8" fillId="6" borderId="2" xfId="2" applyFont="1" applyFill="1" applyBorder="1" applyAlignment="1">
      <alignment horizontal="center" shrinkToFit="1"/>
    </xf>
    <xf numFmtId="2" fontId="8" fillId="6" borderId="2" xfId="2" applyNumberFormat="1" applyFont="1" applyFill="1" applyBorder="1" applyAlignment="1">
      <alignment horizontal="center" shrinkToFit="1"/>
    </xf>
    <xf numFmtId="2" fontId="8" fillId="6" borderId="8" xfId="2" applyNumberFormat="1" applyFont="1" applyFill="1" applyBorder="1" applyAlignment="1">
      <alignment horizontal="center" shrinkToFit="1"/>
    </xf>
    <xf numFmtId="0" fontId="4" fillId="6" borderId="8" xfId="2" applyFont="1" applyFill="1" applyBorder="1" applyAlignment="1" applyProtection="1">
      <alignment horizontal="center" shrinkToFit="1"/>
      <protection locked="0"/>
    </xf>
    <xf numFmtId="0" fontId="4" fillId="6" borderId="13" xfId="2" applyFont="1" applyFill="1" applyBorder="1" applyAlignment="1">
      <alignment horizontal="center" shrinkToFit="1"/>
    </xf>
    <xf numFmtId="0" fontId="4" fillId="6" borderId="13" xfId="2" applyFont="1" applyFill="1" applyBorder="1" applyAlignment="1" applyProtection="1">
      <alignment horizontal="center" shrinkToFit="1"/>
      <protection locked="0"/>
    </xf>
    <xf numFmtId="0" fontId="8" fillId="6" borderId="13" xfId="2" applyFont="1" applyFill="1" applyBorder="1" applyAlignment="1">
      <alignment horizontal="center" shrinkToFit="1"/>
    </xf>
    <xf numFmtId="2" fontId="8" fillId="6" borderId="13" xfId="2" applyNumberFormat="1" applyFont="1" applyFill="1" applyBorder="1" applyAlignment="1">
      <alignment horizontal="center" shrinkToFit="1"/>
    </xf>
    <xf numFmtId="0" fontId="4" fillId="6" borderId="6" xfId="2" applyFont="1" applyFill="1" applyBorder="1" applyAlignment="1">
      <alignment horizontal="center" shrinkToFit="1"/>
    </xf>
    <xf numFmtId="0" fontId="8" fillId="6" borderId="6" xfId="2" applyFont="1" applyFill="1" applyBorder="1" applyAlignment="1">
      <alignment horizontal="center" shrinkToFit="1"/>
    </xf>
    <xf numFmtId="2" fontId="8" fillId="6" borderId="6" xfId="2" applyNumberFormat="1" applyFont="1" applyFill="1" applyBorder="1" applyAlignment="1">
      <alignment horizontal="center" shrinkToFit="1"/>
    </xf>
    <xf numFmtId="0" fontId="4" fillId="6" borderId="0" xfId="2" applyFont="1" applyFill="1" applyAlignment="1">
      <alignment shrinkToFit="1"/>
    </xf>
    <xf numFmtId="0" fontId="7" fillId="6" borderId="0" xfId="0" applyFont="1" applyFill="1" applyAlignment="1"/>
    <xf numFmtId="1" fontId="4" fillId="6" borderId="15" xfId="2" applyNumberFormat="1" applyFont="1" applyFill="1" applyBorder="1" applyAlignment="1">
      <alignment horizontal="center" shrinkToFit="1"/>
    </xf>
    <xf numFmtId="1" fontId="8" fillId="6" borderId="6" xfId="2" quotePrefix="1" applyNumberFormat="1" applyFont="1" applyFill="1" applyBorder="1" applyAlignment="1">
      <alignment horizontal="center" vertical="center" shrinkToFit="1"/>
    </xf>
    <xf numFmtId="1" fontId="8" fillId="6" borderId="8" xfId="2" applyNumberFormat="1" applyFont="1" applyFill="1" applyBorder="1" applyAlignment="1">
      <alignment horizontal="center" shrinkToFit="1"/>
    </xf>
    <xf numFmtId="1" fontId="8" fillId="6" borderId="13" xfId="2" applyNumberFormat="1" applyFont="1" applyFill="1" applyBorder="1" applyAlignment="1">
      <alignment horizontal="center" shrinkToFit="1"/>
    </xf>
    <xf numFmtId="1" fontId="4" fillId="6" borderId="0" xfId="2" applyNumberFormat="1" applyFont="1" applyFill="1" applyAlignment="1"/>
    <xf numFmtId="1" fontId="7" fillId="6" borderId="0" xfId="0" applyNumberFormat="1" applyFont="1" applyFill="1" applyAlignment="1"/>
    <xf numFmtId="1" fontId="4" fillId="6" borderId="0" xfId="2" applyNumberFormat="1" applyFont="1" applyFill="1"/>
    <xf numFmtId="0" fontId="7" fillId="0" borderId="0" xfId="0" applyFont="1" applyBorder="1" applyAlignment="1">
      <alignment horizontal="center"/>
    </xf>
    <xf numFmtId="0" fontId="5" fillId="0" borderId="8" xfId="2" applyFont="1" applyFill="1" applyBorder="1" applyAlignment="1">
      <alignment shrinkToFit="1"/>
    </xf>
    <xf numFmtId="0" fontId="12" fillId="0" borderId="8" xfId="2" applyFont="1" applyFill="1" applyBorder="1" applyAlignment="1">
      <alignment horizontal="center" shrinkToFi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6" borderId="6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8" fillId="0" borderId="3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/>
    </xf>
    <xf numFmtId="0" fontId="8" fillId="11" borderId="6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shrinkToFit="1"/>
    </xf>
    <xf numFmtId="0" fontId="8" fillId="10" borderId="6" xfId="2" applyFont="1" applyFill="1" applyBorder="1" applyAlignment="1">
      <alignment horizontal="center" vertical="center"/>
    </xf>
    <xf numFmtId="0" fontId="8" fillId="7" borderId="6" xfId="2" applyFont="1" applyFill="1" applyBorder="1" applyAlignment="1">
      <alignment horizontal="center" vertical="center"/>
    </xf>
    <xf numFmtId="0" fontId="8" fillId="6" borderId="6" xfId="2" applyFont="1" applyFill="1" applyBorder="1" applyAlignment="1">
      <alignment horizontal="center" vertical="center" wrapText="1"/>
    </xf>
    <xf numFmtId="1" fontId="20" fillId="0" borderId="2" xfId="2" applyNumberFormat="1" applyFont="1" applyBorder="1" applyAlignment="1" applyProtection="1">
      <alignment horizontal="center" vertical="center" wrapText="1"/>
      <protection locked="0"/>
    </xf>
    <xf numFmtId="1" fontId="5" fillId="0" borderId="3" xfId="2" applyNumberFormat="1" applyFont="1" applyBorder="1" applyAlignment="1" applyProtection="1">
      <alignment horizontal="center" vertical="center" wrapText="1"/>
      <protection locked="0"/>
    </xf>
    <xf numFmtId="1" fontId="5" fillId="0" borderId="4" xfId="2" applyNumberFormat="1" applyFont="1" applyBorder="1" applyAlignment="1" applyProtection="1">
      <alignment horizontal="center" vertical="center" wrapText="1"/>
      <protection locked="0"/>
    </xf>
    <xf numFmtId="1" fontId="8" fillId="0" borderId="6" xfId="2" applyNumberFormat="1" applyFont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/>
    </xf>
    <xf numFmtId="0" fontId="8" fillId="9" borderId="6" xfId="2" applyFont="1" applyFill="1" applyBorder="1" applyAlignment="1">
      <alignment horizontal="center" vertical="center"/>
    </xf>
    <xf numFmtId="0" fontId="8" fillId="4" borderId="10" xfId="2" applyFont="1" applyFill="1" applyBorder="1" applyAlignment="1">
      <alignment horizontal="right" shrinkToFit="1"/>
    </xf>
    <xf numFmtId="0" fontId="8" fillId="4" borderId="11" xfId="2" applyFont="1" applyFill="1" applyBorder="1" applyAlignment="1">
      <alignment horizontal="right" shrinkToFit="1"/>
    </xf>
    <xf numFmtId="0" fontId="8" fillId="4" borderId="12" xfId="2" applyFont="1" applyFill="1" applyBorder="1" applyAlignment="1">
      <alignment horizontal="right" shrinkToFit="1"/>
    </xf>
    <xf numFmtId="0" fontId="8" fillId="4" borderId="10" xfId="2" applyFont="1" applyFill="1" applyBorder="1" applyAlignment="1">
      <alignment horizontal="left" shrinkToFit="1"/>
    </xf>
    <xf numFmtId="0" fontId="8" fillId="4" borderId="11" xfId="2" applyFont="1" applyFill="1" applyBorder="1" applyAlignment="1">
      <alignment horizontal="left" shrinkToFit="1"/>
    </xf>
    <xf numFmtId="0" fontId="8" fillId="4" borderId="12" xfId="2" applyFont="1" applyFill="1" applyBorder="1" applyAlignment="1">
      <alignment horizontal="left" shrinkToFit="1"/>
    </xf>
    <xf numFmtId="0" fontId="8" fillId="0" borderId="1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8" fillId="0" borderId="2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shrinkToFit="1"/>
    </xf>
    <xf numFmtId="0" fontId="4" fillId="3" borderId="4" xfId="2" applyFont="1" applyFill="1" applyBorder="1" applyAlignment="1">
      <alignment horizontal="center" textRotation="90"/>
    </xf>
    <xf numFmtId="0" fontId="4" fillId="3" borderId="6" xfId="2" applyFont="1" applyFill="1" applyBorder="1" applyAlignment="1">
      <alignment horizontal="center" textRotation="90"/>
    </xf>
    <xf numFmtId="0" fontId="4" fillId="0" borderId="3" xfId="2" applyFont="1" applyFill="1" applyBorder="1" applyAlignment="1">
      <alignment horizontal="center" textRotation="90"/>
    </xf>
    <xf numFmtId="0" fontId="4" fillId="0" borderId="4" xfId="2" applyFont="1" applyFill="1" applyBorder="1" applyAlignment="1">
      <alignment horizontal="center" textRotation="90"/>
    </xf>
    <xf numFmtId="0" fontId="4" fillId="0" borderId="6" xfId="2" applyFont="1" applyFill="1" applyBorder="1" applyAlignment="1">
      <alignment horizontal="center" textRotation="90"/>
    </xf>
    <xf numFmtId="0" fontId="4" fillId="0" borderId="4" xfId="2" applyFont="1" applyBorder="1" applyAlignment="1">
      <alignment horizontal="center" textRotation="90"/>
    </xf>
    <xf numFmtId="0" fontId="4" fillId="0" borderId="6" xfId="2" applyFont="1" applyBorder="1" applyAlignment="1">
      <alignment horizontal="center" textRotation="90"/>
    </xf>
    <xf numFmtId="0" fontId="4" fillId="0" borderId="4" xfId="2" applyFont="1" applyFill="1" applyBorder="1" applyAlignment="1">
      <alignment horizontal="center" textRotation="90" shrinkToFit="1"/>
    </xf>
    <xf numFmtId="0" fontId="4" fillId="0" borderId="6" xfId="2" applyFont="1" applyFill="1" applyBorder="1" applyAlignment="1">
      <alignment horizontal="center" textRotation="90" shrinkToFit="1"/>
    </xf>
    <xf numFmtId="0" fontId="16" fillId="0" borderId="4" xfId="2" applyFont="1" applyFill="1" applyBorder="1" applyAlignment="1">
      <alignment horizontal="center" textRotation="90"/>
    </xf>
    <xf numFmtId="0" fontId="16" fillId="0" borderId="6" xfId="2" applyFont="1" applyFill="1" applyBorder="1" applyAlignment="1">
      <alignment horizontal="center" textRotation="90"/>
    </xf>
    <xf numFmtId="0" fontId="8" fillId="0" borderId="6" xfId="2" applyFont="1" applyFill="1" applyBorder="1" applyAlignment="1">
      <alignment horizontal="center" vertical="center" shrinkToFit="1"/>
    </xf>
    <xf numFmtId="0" fontId="0" fillId="0" borderId="6" xfId="0" applyBorder="1" applyAlignment="1"/>
    <xf numFmtId="0" fontId="8" fillId="0" borderId="10" xfId="2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center" textRotation="90" shrinkToFit="1"/>
    </xf>
    <xf numFmtId="0" fontId="4" fillId="0" borderId="3" xfId="2" applyFont="1" applyFill="1" applyBorder="1" applyAlignment="1">
      <alignment horizontal="center" textRotation="90" shrinkToFit="1"/>
    </xf>
    <xf numFmtId="0" fontId="8" fillId="0" borderId="2" xfId="2" applyFont="1" applyFill="1" applyBorder="1" applyAlignment="1">
      <alignment horizontal="center" textRotation="90" shrinkToFit="1"/>
    </xf>
    <xf numFmtId="0" fontId="8" fillId="0" borderId="3" xfId="2" applyFont="1" applyFill="1" applyBorder="1" applyAlignment="1">
      <alignment horizontal="center" textRotation="90" shrinkToFit="1"/>
    </xf>
    <xf numFmtId="0" fontId="11" fillId="11" borderId="6" xfId="2" applyFont="1" applyFill="1" applyBorder="1" applyAlignment="1">
      <alignment horizontal="center" vertical="center" shrinkToFit="1"/>
    </xf>
  </cellXfs>
  <cellStyles count="5">
    <cellStyle name="Normal" xfId="0" builtinId="0"/>
    <cellStyle name="ปกติ 2" xfId="1"/>
    <cellStyle name="ปกติ 3" xfId="2"/>
    <cellStyle name="ปกติ 3 2" xfId="3"/>
    <cellStyle name="ปกติ 4" xfId="4"/>
  </cellStyles>
  <dxfs count="0"/>
  <tableStyles count="0" defaultTableStyle="TableStyleMedium9" defaultPivotStyle="PivotStyleLight16"/>
  <colors>
    <mruColors>
      <color rgb="FFF37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3724275</xdr:colOff>
      <xdr:row>135</xdr:row>
      <xdr:rowOff>238124</xdr:rowOff>
    </xdr:from>
    <xdr:to>
      <xdr:col>2</xdr:col>
      <xdr:colOff>2314575</xdr:colOff>
      <xdr:row>142</xdr:row>
      <xdr:rowOff>200025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086225" y="6638924"/>
          <a:ext cx="3086100" cy="18288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……………….......……………….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(...................................................)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ผอ.กลุ่มบริหารงานบุคคล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สำนักงานเขตพื้นที่การศึกษา.................................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วัน/เดือน/ปี  .............................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" name="Text Box 14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" name="Text Box 14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4" name="Text Box 14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5" name="Text Box 14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6" name="Text Box 14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7" name="Text Box 14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8" name="Text Box 14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9" name="Text Box 141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0" name="Text Box 142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1" name="Text Box 143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2" name="Text Box 144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3" name="Text Box 145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4" name="Text Box 146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5" name="Text Box 147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6" name="Text Box 141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7" name="Text Box 142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8" name="Text Box 143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9" name="Text Box 144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0" name="Text Box 145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1" name="Text Box 146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2" name="Text Box 147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3" name="Text Box 141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4" name="Text Box 142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5" name="Text Box 143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6" name="Text Box 144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7" name="Text Box 145">
          <a:extLst>
            <a:ext uri="{FF2B5EF4-FFF2-40B4-BE49-F238E27FC236}">
              <a16:creationId xmlns=""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8" name="Text Box 146">
          <a:extLst>
            <a:ext uri="{FF2B5EF4-FFF2-40B4-BE49-F238E27FC236}">
              <a16:creationId xmlns=""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9" name="Text Box 147">
          <a:extLst>
            <a:ext uri="{FF2B5EF4-FFF2-40B4-BE49-F238E27FC236}">
              <a16:creationId xmlns=""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0" name="Text Box 141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1" name="Text Box 142">
          <a:extLst>
            <a:ext uri="{FF2B5EF4-FFF2-40B4-BE49-F238E27FC236}">
              <a16:creationId xmlns=""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2" name="Text Box 143">
          <a:extLst>
            <a:ext uri="{FF2B5EF4-FFF2-40B4-BE49-F238E27FC236}">
              <a16:creationId xmlns=""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3" name="Text Box 144">
          <a:extLst>
            <a:ext uri="{FF2B5EF4-FFF2-40B4-BE49-F238E27FC236}">
              <a16:creationId xmlns=""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4" name="Text Box 145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5" name="Text Box 146">
          <a:extLst>
            <a:ext uri="{FF2B5EF4-FFF2-40B4-BE49-F238E27FC236}">
              <a16:creationId xmlns=""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6" name="Text Box 147">
          <a:extLst>
            <a:ext uri="{FF2B5EF4-FFF2-40B4-BE49-F238E27FC236}">
              <a16:creationId xmlns=""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7" name="Text Box 141">
          <a:extLst>
            <a:ext uri="{FF2B5EF4-FFF2-40B4-BE49-F238E27FC236}">
              <a16:creationId xmlns=""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8" name="Text Box 142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9" name="Text Box 143">
          <a:extLst>
            <a:ext uri="{FF2B5EF4-FFF2-40B4-BE49-F238E27FC236}">
              <a16:creationId xmlns=""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40" name="Text Box 144">
          <a:extLst>
            <a:ext uri="{FF2B5EF4-FFF2-40B4-BE49-F238E27FC236}">
              <a16:creationId xmlns=""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41" name="Text Box 145">
          <a:extLst>
            <a:ext uri="{FF2B5EF4-FFF2-40B4-BE49-F238E27FC236}">
              <a16:creationId xmlns=""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42" name="Text Box 146">
          <a:extLst>
            <a:ext uri="{FF2B5EF4-FFF2-40B4-BE49-F238E27FC236}">
              <a16:creationId xmlns=""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43" name="Text Box 147">
          <a:extLst>
            <a:ext uri="{FF2B5EF4-FFF2-40B4-BE49-F238E27FC236}">
              <a16:creationId xmlns=""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 bwMode="auto">
        <a:xfrm>
          <a:off x="1347787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(………………………………..)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หัวหน้ากลุ่มบริหารงานบุคคล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สพท. …………………. เขต ..</a:t>
          </a:r>
        </a:p>
      </xdr:txBody>
    </xdr:sp>
    <xdr:clientData/>
  </xdr:twoCellAnchor>
  <xdr:twoCellAnchor>
    <xdr:from>
      <xdr:col>37</xdr:col>
      <xdr:colOff>244680</xdr:colOff>
      <xdr:row>137</xdr:row>
      <xdr:rowOff>129886</xdr:rowOff>
    </xdr:from>
    <xdr:to>
      <xdr:col>47</xdr:col>
      <xdr:colOff>233795</xdr:colOff>
      <xdr:row>143</xdr:row>
      <xdr:rowOff>246784</xdr:rowOff>
    </xdr:to>
    <xdr:sp macro="" textlink="">
      <xdr:nvSpPr>
        <xdr:cNvPr id="44" name="Text Box 1">
          <a:extLst>
            <a:ext uri="{FF2B5EF4-FFF2-40B4-BE49-F238E27FC236}">
              <a16:creationId xmlns=""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 bwMode="auto">
        <a:xfrm>
          <a:off x="12921589" y="6762750"/>
          <a:ext cx="3080411" cy="17967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……………….......……………….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(.........................................)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ผอ.กลุ่มบริหารงานบุคคล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สำนักงานเขตพื้นที่การศึกษา..................................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วัน/เดือน/ปี  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243718</xdr:colOff>
      <xdr:row>135</xdr:row>
      <xdr:rowOff>10583</xdr:rowOff>
    </xdr:from>
    <xdr:to>
      <xdr:col>47</xdr:col>
      <xdr:colOff>232833</xdr:colOff>
      <xdr:row>139</xdr:row>
      <xdr:rowOff>0</xdr:rowOff>
    </xdr:to>
    <xdr:sp macro="" textlink="">
      <xdr:nvSpPr>
        <xdr:cNvPr id="44" name="Text Box 1">
          <a:extLst>
            <a:ext uri="{FF2B5EF4-FFF2-40B4-BE49-F238E27FC236}">
              <a16:creationId xmlns=""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12933135" y="5969000"/>
          <a:ext cx="3111198" cy="18309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……………….......……………….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(.........................................)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ผอ.กลุ่มบริหารงานบุคคล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สำนักงานเขตพื้นที่การศึกษา..................................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วัน/เดือน/ปี  ....................................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ec-n\Desktop\&#3649;&#3610;&#3610;&#3648;&#3585;&#3655;&#3610;_10_&#3617;&#3636;.&#3618;._61_(&#3611;&#3619;&#3633;&#3610;&#3611;&#3619;&#3640;&#3591;_15_&#3617;&#3636;.&#3618;.61)\1.&#3649;&#3610;&#3610;&#3650;&#3619;&#3591;&#3648;&#3619;&#3637;&#3618;&#3609;%20&#3611;&#3637;%202561%20&#3626;&#3614;&#3611;_(&#3649;&#3585;&#3657;&#3652;&#358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 กคศ."/>
      <sheetName val="มาตรฐานวิชาเอก"/>
      <sheetName val="โรงเรียนคิดเกณฑ์พิเศษ"/>
      <sheetName val="แบบเรียนร่วม"/>
      <sheetName val="แบบ ม.พิเศษ"/>
      <sheetName val="แบบ สศศ."/>
      <sheetName val="แบบโรงเรียนปกติ"/>
      <sheetName val="ครตาม จ.18"/>
      <sheetName val="สำหรับเขตพื้นที่"/>
      <sheetName val="เมน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คลิกเลือกที่ตั้ง รร</v>
          </cell>
          <cell r="E2" t="str">
            <v>คลิกเลือกลักษณะพิเศษ</v>
          </cell>
        </row>
        <row r="3">
          <cell r="C3" t="str">
            <v>เทศบาลตำบล</v>
          </cell>
          <cell r="E3" t="str">
            <v>ปกติ</v>
          </cell>
        </row>
        <row r="4">
          <cell r="C4" t="str">
            <v>เทศบาลเมือง</v>
          </cell>
          <cell r="E4" t="str">
            <v>กันดาร</v>
          </cell>
        </row>
        <row r="5">
          <cell r="C5" t="str">
            <v>เทศบาลนคร</v>
          </cell>
          <cell r="E5" t="str">
            <v>ชนกลุ่มน้อย</v>
          </cell>
        </row>
        <row r="6">
          <cell r="C6" t="str">
            <v>อบต.</v>
          </cell>
          <cell r="E6" t="str">
            <v>ชายแดน</v>
          </cell>
        </row>
        <row r="7">
          <cell r="C7" t="str">
            <v>กทม.</v>
          </cell>
          <cell r="E7" t="str">
            <v>พระราชดำริ</v>
          </cell>
        </row>
        <row r="8">
          <cell r="E8" t="str">
            <v>ภูเขา</v>
          </cell>
        </row>
        <row r="9">
          <cell r="E9" t="str">
            <v>บนเกาะ</v>
          </cell>
        </row>
        <row r="10">
          <cell r="E10" t="str">
            <v>เสี่ยงภัย</v>
          </cell>
        </row>
        <row r="11">
          <cell r="E11" t="str">
            <v>พื้นที่พิเศษ(กระทรวงการคลัง)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BI233"/>
  <sheetViews>
    <sheetView tabSelected="1" topLeftCell="A5" zoomScale="90" zoomScaleNormal="90" zoomScaleSheetLayoutView="40" workbookViewId="0">
      <selection activeCell="A12" sqref="A12"/>
    </sheetView>
  </sheetViews>
  <sheetFormatPr defaultRowHeight="21" x14ac:dyDescent="0.35"/>
  <cols>
    <col min="1" max="1" width="5.5703125" style="7" customWidth="1"/>
    <col min="2" max="2" width="12.5703125" style="7" hidden="1" customWidth="1"/>
    <col min="3" max="3" width="15.42578125" style="7" customWidth="1"/>
    <col min="4" max="4" width="9.7109375" style="7" customWidth="1"/>
    <col min="5" max="5" width="9.85546875" style="7" customWidth="1"/>
    <col min="6" max="6" width="8.42578125" style="7" customWidth="1"/>
    <col min="7" max="8" width="10.7109375" style="7" customWidth="1"/>
    <col min="9" max="9" width="9.42578125" style="7" customWidth="1"/>
    <col min="10" max="10" width="14.5703125" style="7" customWidth="1"/>
    <col min="11" max="11" width="13.7109375" style="7" customWidth="1"/>
    <col min="12" max="41" width="5.28515625" style="7" customWidth="1"/>
    <col min="42" max="43" width="5.28515625" style="111" customWidth="1"/>
    <col min="44" max="53" width="5" style="111" customWidth="1"/>
    <col min="54" max="54" width="5.140625" style="111" customWidth="1"/>
    <col min="55" max="55" width="5" style="111" customWidth="1"/>
    <col min="56" max="56" width="7.7109375" style="133" customWidth="1"/>
    <col min="57" max="57" width="7.5703125" style="139" customWidth="1"/>
    <col min="58" max="58" width="7.5703125" style="105" customWidth="1"/>
    <col min="59" max="59" width="7.42578125" style="105" customWidth="1"/>
    <col min="60" max="60" width="7.42578125" style="78" customWidth="1"/>
    <col min="61" max="61" width="7.5703125" style="8" customWidth="1"/>
    <col min="62" max="16384" width="9.140625" style="11"/>
  </cols>
  <sheetData>
    <row r="1" spans="1:61" hidden="1" x14ac:dyDescent="0.35">
      <c r="L1" s="14"/>
      <c r="M1" s="1">
        <f>IF(L1=0,0,IF(L1&lt;10,1,IF(MOD(L1,30)&lt;10,ROUNDDOWN(L1/30,0),ROUNDUP(L1/30,0))))</f>
        <v>0</v>
      </c>
      <c r="N1" s="34"/>
      <c r="O1" s="2">
        <f>IF(N1=0,0,IF(N1&lt;10,1,IF(MOD(N1,30)&lt;10,ROUNDDOWN(N1/30,0),ROUNDUP(N1/30,0))))</f>
        <v>0</v>
      </c>
      <c r="P1" s="34"/>
      <c r="Q1" s="2">
        <f>IF(P1=0,0,IF(P1&lt;10,1,IF(MOD(P1,30)&lt;10,ROUNDDOWN(P1/30,0),ROUNDUP(P1/30,0))))</f>
        <v>0</v>
      </c>
      <c r="R1" s="34"/>
      <c r="S1" s="3">
        <f>IF(R1=0,0,IF(R1&lt;10,1,IF(MOD(R1,40)&lt;10,ROUNDDOWN(R1/40,0),ROUNDUP(R1/40,0))))</f>
        <v>0</v>
      </c>
      <c r="T1" s="34"/>
      <c r="U1" s="3">
        <f>IF(T1=0,0,IF(T1&lt;10,1,IF(MOD(T1,40)&lt;10,ROUNDDOWN(T1/40,0),ROUNDUP(T1/40,0))))</f>
        <v>0</v>
      </c>
      <c r="V1" s="34"/>
      <c r="W1" s="3">
        <f>IF(V1=0,0,IF(V1&lt;10,1,IF(MOD(V1,40)&lt;10,ROUNDDOWN(V1/40,0),ROUNDUP(V1/40,0))))</f>
        <v>0</v>
      </c>
      <c r="X1" s="34"/>
      <c r="Y1" s="3">
        <f>IF(X1=0,0,IF(X1&lt;10,1,IF(MOD(X1,40)&lt;10,ROUNDDOWN(X1/40,0),ROUNDUP(X1/40,0))))</f>
        <v>0</v>
      </c>
      <c r="Z1" s="34"/>
      <c r="AA1" s="3">
        <f>IF(Z1=0,0,IF(Z1&lt;10,1,IF(MOD(Z1,40)&lt;10,ROUNDDOWN(Z1/40,0),ROUNDUP(Z1/40,0))))</f>
        <v>0</v>
      </c>
      <c r="AB1" s="34"/>
      <c r="AC1" s="3">
        <f>IF(AB1=0,0,IF(AB1&lt;10,1,IF(MOD(AB1,40)&lt;10,ROUNDDOWN(AB1/40,0),ROUNDUP(AB1/40,0))))</f>
        <v>0</v>
      </c>
      <c r="AD1" s="35"/>
      <c r="AE1" s="4">
        <f>IF(AD1=0,0,IF(AD1&lt;10,1,IF(MOD(AD1,40)&lt;10,ROUNDDOWN(AD1/40,0),ROUNDUP(AD1/40,0))))</f>
        <v>0</v>
      </c>
      <c r="AF1" s="35"/>
      <c r="AG1" s="4">
        <f>IF(AF1=0,0,IF(AF1&lt;10,1,IF(MOD(AF1,40)&lt;10,ROUNDDOWN(AF1/40,0),ROUNDUP(AF1/40,0))))</f>
        <v>0</v>
      </c>
      <c r="AH1" s="35"/>
      <c r="AI1" s="4">
        <f>IF(AH1=0,0,IF(AH1&lt;10,1,IF(MOD(AH1,40)&lt;10,ROUNDDOWN(AH1/40,0),ROUNDUP(AH1/40,0))))</f>
        <v>0</v>
      </c>
      <c r="AJ1" s="35"/>
      <c r="AK1" s="4">
        <f>IF(AJ1=0,0,IF(AJ1&lt;10,1,IF(MOD(AJ1,40)&lt;10,ROUNDDOWN(AJ1/40,0),ROUNDUP(AJ1/40,0))))</f>
        <v>0</v>
      </c>
      <c r="AL1" s="35"/>
      <c r="AM1" s="4">
        <f>IF(AL1=0,0,IF(AL1&lt;10,1,IF(MOD(AL1,40)&lt;10,ROUNDDOWN(AL1/40,0),ROUNDUP(AL1/40,0))))</f>
        <v>0</v>
      </c>
      <c r="AN1" s="35"/>
      <c r="AO1" s="4">
        <f>IF(AN1=0,0,IF(AN1&lt;10,1,IF(MOD(AN1,40)&lt;10,ROUNDDOWN(AN1/40,0),ROUNDUP(AN1/40,0))))</f>
        <v>0</v>
      </c>
      <c r="AP1" s="112">
        <f>SUM(L1+N1+P1+R1+T1+V1+X1+Z1+AB1+AD1+AF1+AH1+AJ1+AL1+AN1)</f>
        <v>0</v>
      </c>
      <c r="AQ1" s="112">
        <f>SUM(M1+O1+Q1+S1+U1+W1+Y1+AA1+AC1+AE1+AG1+AI1+AK1+AM1+AO1)</f>
        <v>0</v>
      </c>
      <c r="AR1" s="112"/>
      <c r="AS1" s="112"/>
      <c r="AT1" s="112"/>
      <c r="AU1" s="112">
        <f>SUM(AR1:AT1)</f>
        <v>0</v>
      </c>
      <c r="AV1" s="113">
        <f>IF(AP1&lt;1,0,1)</f>
        <v>0</v>
      </c>
      <c r="AW1" s="113">
        <f>IF(AP1&lt;=0,0,IF(AP1&lt;=359,1,IF(AP1&lt;=719,2,IF(AP1&lt;=1079,3,IF(AP1&lt;=1679,4,IF(AP1&lt;=1680,5,IF(AP1&lt;=1680,1,5)))))))-AV1</f>
        <v>0</v>
      </c>
      <c r="AX1" s="114">
        <f>IF(AP1&lt;1,0,IF(AP1&lt;121,ROUNDUP(AP1/20,0),ROUND((((SUM(M1+O1+Q1)*30)+SUM(L1+N1+P1))/50)+(((SUM(S1+U1+W1+Y1+AA1+AC1)*40)+SUM(R1+T1+V1+X1+Z1+AB1))/50)+(SUM(AE1+AG1+AI1+AK1+AM1+AO1)*2),0)))</f>
        <v>0</v>
      </c>
      <c r="AY1" s="112">
        <f>SUM(AV1:AX1)</f>
        <v>0</v>
      </c>
      <c r="AZ1" s="112">
        <f>SUM(AR1)-AV1</f>
        <v>0</v>
      </c>
      <c r="BA1" s="112">
        <f>SUM(AS1)-AW1</f>
        <v>0</v>
      </c>
      <c r="BB1" s="112">
        <f>SUM(AT1)-AX1</f>
        <v>0</v>
      </c>
      <c r="BC1" s="112">
        <f>SUM(AU1)-AY1</f>
        <v>0</v>
      </c>
      <c r="BD1" s="115">
        <f>IFERROR(SUM(BC1)/AY1*100,0)</f>
        <v>0</v>
      </c>
      <c r="BE1" s="135"/>
      <c r="BF1" s="102"/>
      <c r="BG1" s="102"/>
      <c r="BH1" s="36"/>
    </row>
    <row r="3" spans="1:61" s="30" customFormat="1" ht="30" customHeight="1" x14ac:dyDescent="0.5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09"/>
    </row>
    <row r="4" spans="1:61" s="30" customFormat="1" ht="30" customHeight="1" x14ac:dyDescent="0.5">
      <c r="A4" s="148" t="s">
        <v>355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</row>
    <row r="5" spans="1:61" s="30" customFormat="1" ht="30" customHeight="1" x14ac:dyDescent="0.5">
      <c r="A5" s="149" t="s">
        <v>362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</row>
    <row r="6" spans="1:61" s="37" customFormat="1" ht="27" customHeight="1" x14ac:dyDescent="0.5">
      <c r="A6" s="150" t="s">
        <v>2</v>
      </c>
      <c r="B6" s="151" t="s">
        <v>3</v>
      </c>
      <c r="C6" s="151" t="s">
        <v>4</v>
      </c>
      <c r="D6" s="151" t="s">
        <v>5</v>
      </c>
      <c r="E6" s="155" t="s">
        <v>6</v>
      </c>
      <c r="F6" s="151" t="s">
        <v>7</v>
      </c>
      <c r="G6" s="150" t="s">
        <v>135</v>
      </c>
      <c r="H6" s="155" t="s">
        <v>109</v>
      </c>
      <c r="I6" s="160" t="s">
        <v>110</v>
      </c>
      <c r="J6" s="160" t="s">
        <v>111</v>
      </c>
      <c r="K6" s="160" t="s">
        <v>112</v>
      </c>
      <c r="L6" s="150" t="s">
        <v>125</v>
      </c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7" t="s">
        <v>8</v>
      </c>
      <c r="AS6" s="157"/>
      <c r="AT6" s="157"/>
      <c r="AU6" s="157"/>
      <c r="AV6" s="157"/>
      <c r="AW6" s="157"/>
      <c r="AX6" s="157"/>
      <c r="AY6" s="157"/>
      <c r="AZ6" s="164" t="s">
        <v>9</v>
      </c>
      <c r="BA6" s="164"/>
      <c r="BB6" s="157"/>
      <c r="BC6" s="157"/>
      <c r="BD6" s="164" t="s">
        <v>10</v>
      </c>
      <c r="BE6" s="165" t="s">
        <v>356</v>
      </c>
      <c r="BF6" s="168" t="s">
        <v>11</v>
      </c>
      <c r="BG6" s="168" t="s">
        <v>12</v>
      </c>
      <c r="BH6" s="169" t="s">
        <v>13</v>
      </c>
      <c r="BI6" s="160" t="s">
        <v>14</v>
      </c>
    </row>
    <row r="7" spans="1:61" s="37" customFormat="1" ht="29.25" customHeight="1" x14ac:dyDescent="0.5">
      <c r="A7" s="150"/>
      <c r="B7" s="152"/>
      <c r="C7" s="154"/>
      <c r="D7" s="154"/>
      <c r="E7" s="156"/>
      <c r="F7" s="154"/>
      <c r="G7" s="150"/>
      <c r="H7" s="156"/>
      <c r="I7" s="160"/>
      <c r="J7" s="160"/>
      <c r="K7" s="160"/>
      <c r="L7" s="161" t="s">
        <v>15</v>
      </c>
      <c r="M7" s="161"/>
      <c r="N7" s="162" t="s">
        <v>16</v>
      </c>
      <c r="O7" s="162"/>
      <c r="P7" s="162" t="s">
        <v>17</v>
      </c>
      <c r="Q7" s="162"/>
      <c r="R7" s="163" t="s">
        <v>18</v>
      </c>
      <c r="S7" s="163"/>
      <c r="T7" s="163" t="s">
        <v>19</v>
      </c>
      <c r="U7" s="163"/>
      <c r="V7" s="163" t="s">
        <v>20</v>
      </c>
      <c r="W7" s="163"/>
      <c r="X7" s="163" t="s">
        <v>21</v>
      </c>
      <c r="Y7" s="163"/>
      <c r="Z7" s="163" t="s">
        <v>22</v>
      </c>
      <c r="AA7" s="163"/>
      <c r="AB7" s="163" t="s">
        <v>23</v>
      </c>
      <c r="AC7" s="163"/>
      <c r="AD7" s="158" t="s">
        <v>24</v>
      </c>
      <c r="AE7" s="158"/>
      <c r="AF7" s="158" t="s">
        <v>25</v>
      </c>
      <c r="AG7" s="158"/>
      <c r="AH7" s="158" t="s">
        <v>26</v>
      </c>
      <c r="AI7" s="158"/>
      <c r="AJ7" s="158" t="s">
        <v>27</v>
      </c>
      <c r="AK7" s="158"/>
      <c r="AL7" s="158" t="s">
        <v>28</v>
      </c>
      <c r="AM7" s="158"/>
      <c r="AN7" s="158" t="s">
        <v>29</v>
      </c>
      <c r="AO7" s="158"/>
      <c r="AP7" s="157" t="s">
        <v>30</v>
      </c>
      <c r="AQ7" s="157"/>
      <c r="AR7" s="157" t="s">
        <v>31</v>
      </c>
      <c r="AS7" s="157"/>
      <c r="AT7" s="157"/>
      <c r="AU7" s="157"/>
      <c r="AV7" s="157" t="s">
        <v>32</v>
      </c>
      <c r="AW7" s="157"/>
      <c r="AX7" s="157"/>
      <c r="AY7" s="157"/>
      <c r="AZ7" s="157"/>
      <c r="BA7" s="157"/>
      <c r="BB7" s="157"/>
      <c r="BC7" s="157"/>
      <c r="BD7" s="164"/>
      <c r="BE7" s="166"/>
      <c r="BF7" s="168"/>
      <c r="BG7" s="168"/>
      <c r="BH7" s="170"/>
      <c r="BI7" s="150"/>
    </row>
    <row r="8" spans="1:61" s="37" customFormat="1" ht="61.5" customHeight="1" x14ac:dyDescent="0.5">
      <c r="A8" s="150"/>
      <c r="B8" s="153"/>
      <c r="C8" s="154"/>
      <c r="D8" s="154"/>
      <c r="E8" s="156"/>
      <c r="F8" s="154"/>
      <c r="G8" s="150"/>
      <c r="H8" s="159"/>
      <c r="I8" s="160"/>
      <c r="J8" s="160"/>
      <c r="K8" s="160"/>
      <c r="L8" s="150" t="s">
        <v>33</v>
      </c>
      <c r="M8" s="171" t="s">
        <v>34</v>
      </c>
      <c r="N8" s="150" t="s">
        <v>33</v>
      </c>
      <c r="O8" s="162" t="s">
        <v>34</v>
      </c>
      <c r="P8" s="150" t="s">
        <v>33</v>
      </c>
      <c r="Q8" s="162" t="s">
        <v>34</v>
      </c>
      <c r="R8" s="150" t="s">
        <v>33</v>
      </c>
      <c r="S8" s="163" t="s">
        <v>34</v>
      </c>
      <c r="T8" s="150" t="s">
        <v>33</v>
      </c>
      <c r="U8" s="163" t="s">
        <v>34</v>
      </c>
      <c r="V8" s="150" t="s">
        <v>33</v>
      </c>
      <c r="W8" s="163" t="s">
        <v>34</v>
      </c>
      <c r="X8" s="150" t="s">
        <v>33</v>
      </c>
      <c r="Y8" s="163" t="s">
        <v>34</v>
      </c>
      <c r="Z8" s="150" t="s">
        <v>33</v>
      </c>
      <c r="AA8" s="163" t="s">
        <v>34</v>
      </c>
      <c r="AB8" s="150" t="s">
        <v>33</v>
      </c>
      <c r="AC8" s="163" t="s">
        <v>34</v>
      </c>
      <c r="AD8" s="150" t="s">
        <v>33</v>
      </c>
      <c r="AE8" s="158" t="s">
        <v>34</v>
      </c>
      <c r="AF8" s="150" t="s">
        <v>33</v>
      </c>
      <c r="AG8" s="158" t="s">
        <v>34</v>
      </c>
      <c r="AH8" s="150" t="s">
        <v>33</v>
      </c>
      <c r="AI8" s="158" t="s">
        <v>34</v>
      </c>
      <c r="AJ8" s="150" t="s">
        <v>33</v>
      </c>
      <c r="AK8" s="158" t="s">
        <v>34</v>
      </c>
      <c r="AL8" s="150" t="s">
        <v>33</v>
      </c>
      <c r="AM8" s="158" t="s">
        <v>34</v>
      </c>
      <c r="AN8" s="150" t="s">
        <v>33</v>
      </c>
      <c r="AO8" s="158" t="s">
        <v>34</v>
      </c>
      <c r="AP8" s="157" t="s">
        <v>33</v>
      </c>
      <c r="AQ8" s="157" t="s">
        <v>34</v>
      </c>
      <c r="AR8" s="147" t="s">
        <v>130</v>
      </c>
      <c r="AS8" s="147" t="s">
        <v>131</v>
      </c>
      <c r="AT8" s="147" t="s">
        <v>35</v>
      </c>
      <c r="AU8" s="147" t="s">
        <v>30</v>
      </c>
      <c r="AV8" s="147" t="s">
        <v>130</v>
      </c>
      <c r="AW8" s="147" t="s">
        <v>131</v>
      </c>
      <c r="AX8" s="147" t="s">
        <v>35</v>
      </c>
      <c r="AY8" s="147" t="s">
        <v>30</v>
      </c>
      <c r="AZ8" s="147" t="s">
        <v>130</v>
      </c>
      <c r="BA8" s="147" t="s">
        <v>131</v>
      </c>
      <c r="BB8" s="147" t="s">
        <v>35</v>
      </c>
      <c r="BC8" s="147" t="s">
        <v>30</v>
      </c>
      <c r="BD8" s="164"/>
      <c r="BE8" s="167"/>
      <c r="BF8" s="168"/>
      <c r="BG8" s="168"/>
      <c r="BH8" s="170"/>
      <c r="BI8" s="150"/>
    </row>
    <row r="9" spans="1:61" s="37" customFormat="1" ht="27" customHeight="1" x14ac:dyDescent="0.5">
      <c r="A9" s="38" t="s">
        <v>37</v>
      </c>
      <c r="B9" s="38" t="s">
        <v>38</v>
      </c>
      <c r="C9" s="38" t="s">
        <v>39</v>
      </c>
      <c r="D9" s="38" t="s">
        <v>40</v>
      </c>
      <c r="E9" s="38" t="s">
        <v>41</v>
      </c>
      <c r="F9" s="38" t="s">
        <v>42</v>
      </c>
      <c r="G9" s="38" t="s">
        <v>43</v>
      </c>
      <c r="H9" s="38" t="s">
        <v>44</v>
      </c>
      <c r="I9" s="38" t="s">
        <v>45</v>
      </c>
      <c r="J9" s="38" t="s">
        <v>46</v>
      </c>
      <c r="K9" s="38" t="s">
        <v>124</v>
      </c>
      <c r="L9" s="150"/>
      <c r="M9" s="171"/>
      <c r="N9" s="150"/>
      <c r="O9" s="162"/>
      <c r="P9" s="150"/>
      <c r="Q9" s="162"/>
      <c r="R9" s="150"/>
      <c r="S9" s="163"/>
      <c r="T9" s="150"/>
      <c r="U9" s="163"/>
      <c r="V9" s="150"/>
      <c r="W9" s="163"/>
      <c r="X9" s="150"/>
      <c r="Y9" s="163"/>
      <c r="Z9" s="150"/>
      <c r="AA9" s="163"/>
      <c r="AB9" s="150"/>
      <c r="AC9" s="163"/>
      <c r="AD9" s="150"/>
      <c r="AE9" s="158"/>
      <c r="AF9" s="150"/>
      <c r="AG9" s="158"/>
      <c r="AH9" s="150"/>
      <c r="AI9" s="158"/>
      <c r="AJ9" s="150"/>
      <c r="AK9" s="158"/>
      <c r="AL9" s="150"/>
      <c r="AM9" s="158"/>
      <c r="AN9" s="150"/>
      <c r="AO9" s="158"/>
      <c r="AP9" s="157"/>
      <c r="AQ9" s="157"/>
      <c r="AR9" s="118" t="s">
        <v>47</v>
      </c>
      <c r="AS9" s="118" t="s">
        <v>48</v>
      </c>
      <c r="AT9" s="118" t="s">
        <v>49</v>
      </c>
      <c r="AU9" s="118" t="s">
        <v>50</v>
      </c>
      <c r="AV9" s="118" t="s">
        <v>51</v>
      </c>
      <c r="AW9" s="118" t="s">
        <v>52</v>
      </c>
      <c r="AX9" s="118" t="s">
        <v>53</v>
      </c>
      <c r="AY9" s="118" t="s">
        <v>54</v>
      </c>
      <c r="AZ9" s="118" t="s">
        <v>55</v>
      </c>
      <c r="BA9" s="118" t="s">
        <v>56</v>
      </c>
      <c r="BB9" s="118" t="s">
        <v>115</v>
      </c>
      <c r="BC9" s="118" t="s">
        <v>116</v>
      </c>
      <c r="BD9" s="118" t="s">
        <v>57</v>
      </c>
      <c r="BE9" s="136"/>
      <c r="BF9" s="103" t="s">
        <v>126</v>
      </c>
      <c r="BG9" s="103" t="s">
        <v>132</v>
      </c>
      <c r="BH9" s="39" t="s">
        <v>133</v>
      </c>
      <c r="BI9" s="39" t="s">
        <v>134</v>
      </c>
    </row>
    <row r="10" spans="1:61" s="32" customFormat="1" x14ac:dyDescent="0.35">
      <c r="A10" s="36">
        <v>1</v>
      </c>
      <c r="B10" s="46">
        <v>53010001</v>
      </c>
      <c r="C10" s="143" t="s">
        <v>136</v>
      </c>
      <c r="D10" s="21" t="s">
        <v>137</v>
      </c>
      <c r="E10" s="21" t="s">
        <v>335</v>
      </c>
      <c r="F10" s="21" t="s">
        <v>341</v>
      </c>
      <c r="G10" s="21" t="s">
        <v>342</v>
      </c>
      <c r="H10" s="21" t="s">
        <v>347</v>
      </c>
      <c r="I10" s="19">
        <v>23</v>
      </c>
      <c r="J10" s="19" t="s">
        <v>354</v>
      </c>
      <c r="K10" s="19" t="s">
        <v>351</v>
      </c>
      <c r="L10" s="95">
        <v>0</v>
      </c>
      <c r="M10" s="96">
        <f t="shared" ref="M10:M73" si="0">IF(L10=0,0,IF(L10&lt;10,1,IF(MOD(L10,30)&lt;10,ROUNDDOWN(L10/30,0),ROUNDUP(L10/30,0))))</f>
        <v>0</v>
      </c>
      <c r="N10" s="97">
        <v>7</v>
      </c>
      <c r="O10" s="98">
        <f t="shared" ref="O10:O73" si="1">IF(N10=0,0,IF(N10&lt;10,1,IF(MOD(N10,30)&lt;10,ROUNDDOWN(N10/30,0),ROUNDUP(N10/30,0))))</f>
        <v>1</v>
      </c>
      <c r="P10" s="97">
        <v>11</v>
      </c>
      <c r="Q10" s="98">
        <f t="shared" ref="Q10:Q73" si="2">IF(P10=0,0,IF(P10&lt;10,1,IF(MOD(P10,30)&lt;10,ROUNDDOWN(P10/30,0),ROUNDUP(P10/30,0))))</f>
        <v>1</v>
      </c>
      <c r="R10" s="97">
        <v>13</v>
      </c>
      <c r="S10" s="99">
        <f t="shared" ref="S10:S73" si="3">IF(R10=0,0,IF(R10&lt;10,1,IF(MOD(R10,40)&lt;10,ROUNDDOWN(R10/40,0),ROUNDUP(R10/40,0))))</f>
        <v>1</v>
      </c>
      <c r="T10" s="97">
        <v>11</v>
      </c>
      <c r="U10" s="99">
        <f t="shared" ref="U10:U73" si="4">IF(T10=0,0,IF(T10&lt;10,1,IF(MOD(T10,40)&lt;10,ROUNDDOWN(T10/40,0),ROUNDUP(T10/40,0))))</f>
        <v>1</v>
      </c>
      <c r="V10" s="97">
        <v>8</v>
      </c>
      <c r="W10" s="99">
        <f t="shared" ref="W10:W73" si="5">IF(V10=0,0,IF(V10&lt;10,1,IF(MOD(V10,40)&lt;10,ROUNDDOWN(V10/40,0),ROUNDUP(V10/40,0))))</f>
        <v>1</v>
      </c>
      <c r="X10" s="97">
        <v>13</v>
      </c>
      <c r="Y10" s="99">
        <f t="shared" ref="Y10:Y73" si="6">IF(X10=0,0,IF(X10&lt;10,1,IF(MOD(X10,40)&lt;10,ROUNDDOWN(X10/40,0),ROUNDUP(X10/40,0))))</f>
        <v>1</v>
      </c>
      <c r="Z10" s="97">
        <v>12</v>
      </c>
      <c r="AA10" s="99">
        <f t="shared" ref="AA10:AA73" si="7">IF(Z10=0,0,IF(Z10&lt;10,1,IF(MOD(Z10,40)&lt;10,ROUNDDOWN(Z10/40,0),ROUNDUP(Z10/40,0))))</f>
        <v>1</v>
      </c>
      <c r="AB10" s="97">
        <v>17</v>
      </c>
      <c r="AC10" s="99">
        <f t="shared" ref="AC10:AC73" si="8">IF(AB10=0,0,IF(AB10&lt;10,1,IF(MOD(AB10,40)&lt;10,ROUNDDOWN(AB10/40,0),ROUNDUP(AB10/40,0))))</f>
        <v>1</v>
      </c>
      <c r="AD10" s="100">
        <v>21</v>
      </c>
      <c r="AE10" s="101">
        <f t="shared" ref="AE10:AE73" si="9">IF(AD10=0,0,IF(AD10&lt;10,1,IF(MOD(AD10,40)&lt;10,ROUNDDOWN(AD10/40,0),ROUNDUP(AD10/40,0))))</f>
        <v>1</v>
      </c>
      <c r="AF10" s="100">
        <v>20</v>
      </c>
      <c r="AG10" s="101">
        <f t="shared" ref="AG10:AG73" si="10">IF(AF10=0,0,IF(AF10&lt;10,1,IF(MOD(AF10,40)&lt;10,ROUNDDOWN(AF10/40,0),ROUNDUP(AF10/40,0))))</f>
        <v>1</v>
      </c>
      <c r="AH10" s="100">
        <v>12</v>
      </c>
      <c r="AI10" s="101">
        <f t="shared" ref="AI10:AI73" si="11">IF(AH10=0,0,IF(AH10&lt;10,1,IF(MOD(AH10,40)&lt;10,ROUNDDOWN(AH10/40,0),ROUNDUP(AH10/40,0))))</f>
        <v>1</v>
      </c>
      <c r="AJ10" s="100">
        <v>0</v>
      </c>
      <c r="AK10" s="101">
        <f t="shared" ref="AK10:AK73" si="12">IF(AJ10=0,0,IF(AJ10&lt;10,1,IF(MOD(AJ10,40)&lt;10,ROUNDDOWN(AJ10/40,0),ROUNDUP(AJ10/40,0))))</f>
        <v>0</v>
      </c>
      <c r="AL10" s="100">
        <v>0</v>
      </c>
      <c r="AM10" s="101">
        <f t="shared" ref="AM10:AM73" si="13">IF(AL10=0,0,IF(AL10&lt;10,1,IF(MOD(AL10,40)&lt;10,ROUNDDOWN(AL10/40,0),ROUNDUP(AL10/40,0))))</f>
        <v>0</v>
      </c>
      <c r="AN10" s="100">
        <v>0</v>
      </c>
      <c r="AO10" s="101">
        <f t="shared" ref="AO10:AO73" si="14">IF(AN10=0,0,IF(AN10&lt;10,1,IF(MOD(AN10,40)&lt;10,ROUNDDOWN(AN10/40,0),ROUNDUP(AN10/40,0))))</f>
        <v>0</v>
      </c>
      <c r="AP10" s="119">
        <f t="shared" ref="AP10:AP73" si="15">SUM(L10+N10+P10+R10+T10+V10+X10+Z10+AB10+AD10+AF10+AH10+AJ10+AL10+AN10)</f>
        <v>145</v>
      </c>
      <c r="AQ10" s="119">
        <f t="shared" ref="AQ10:AQ73" si="16">SUM(M10+O10+Q10+S10+U10+W10+Y10+AA10+AC10+AE10+AG10+AI10+AK10+AM10+AO10)</f>
        <v>11</v>
      </c>
      <c r="AR10" s="119">
        <v>1</v>
      </c>
      <c r="AS10" s="119">
        <v>0</v>
      </c>
      <c r="AT10" s="119">
        <v>13</v>
      </c>
      <c r="AU10" s="119">
        <f t="shared" ref="AU10:AU73" si="17">SUM(AR10:AT10)</f>
        <v>14</v>
      </c>
      <c r="AV10" s="120">
        <f t="shared" ref="AV10:AV73" si="18">IF(AP10&lt;1,0,1)</f>
        <v>1</v>
      </c>
      <c r="AW10" s="120">
        <f t="shared" ref="AW10:AW73" si="19">IF(AP10&lt;=0,0,IF(AP10&lt;=359,1,IF(AP10&lt;=719,2,IF(AP10&lt;=1079,3,IF(AP10&lt;=1679,4,IF(AP10&lt;=1680,5,IF(AP10&lt;=1680,1,5)))))))-AV10</f>
        <v>0</v>
      </c>
      <c r="AX10" s="121">
        <f t="shared" ref="AX10:AX73" si="20">IF(AP10&lt;1,0,IF(AP10&lt;121,ROUNDUP(AP10/20,0),ROUND((((SUM(M10+O10+Q10)*30)+SUM(L10+N10+P10))/50)+(((SUM(S10+U10+W10+Y10+AA10+AC10)*40)+SUM(R10+T10+V10+X10+Z10+AB10))/50)+(SUM(AE10+AG10+AI10+AK10+AM10+AO10)*2),0)))</f>
        <v>14</v>
      </c>
      <c r="AY10" s="119">
        <f t="shared" ref="AY10:AY73" si="21">SUM(AV10:AX10)</f>
        <v>15</v>
      </c>
      <c r="AZ10" s="122">
        <f t="shared" ref="AZ10:AZ73" si="22">SUM(AR10)-AV10</f>
        <v>0</v>
      </c>
      <c r="BA10" s="122">
        <f t="shared" ref="BA10:BA73" si="23">SUM(AS10)-AW10</f>
        <v>0</v>
      </c>
      <c r="BB10" s="122">
        <f t="shared" ref="BB10:BC39" si="24">SUM(AT10)-AX10</f>
        <v>-1</v>
      </c>
      <c r="BC10" s="122">
        <f t="shared" si="24"/>
        <v>-1</v>
      </c>
      <c r="BD10" s="123">
        <f t="shared" ref="BD10:BD73" si="25">IFERROR(SUM(BC10)/AY10*100,0)</f>
        <v>-6.666666666666667</v>
      </c>
      <c r="BE10" s="137">
        <v>1</v>
      </c>
      <c r="BF10" s="84"/>
      <c r="BG10" s="84"/>
      <c r="BH10" s="19"/>
      <c r="BI10" s="19"/>
    </row>
    <row r="11" spans="1:61" s="32" customFormat="1" x14ac:dyDescent="0.35">
      <c r="A11" s="46">
        <v>2</v>
      </c>
      <c r="B11" s="46">
        <v>53010002</v>
      </c>
      <c r="C11" s="143" t="s">
        <v>138</v>
      </c>
      <c r="D11" s="21" t="s">
        <v>137</v>
      </c>
      <c r="E11" s="21" t="s">
        <v>335</v>
      </c>
      <c r="F11" s="21" t="s">
        <v>341</v>
      </c>
      <c r="G11" s="21" t="s">
        <v>342</v>
      </c>
      <c r="H11" s="21" t="s">
        <v>347</v>
      </c>
      <c r="I11" s="19">
        <v>30</v>
      </c>
      <c r="J11" s="19" t="s">
        <v>354</v>
      </c>
      <c r="K11" s="19" t="s">
        <v>349</v>
      </c>
      <c r="L11" s="19">
        <v>0</v>
      </c>
      <c r="M11" s="40">
        <f t="shared" si="0"/>
        <v>0</v>
      </c>
      <c r="N11" s="41">
        <v>9</v>
      </c>
      <c r="O11" s="42">
        <f t="shared" si="1"/>
        <v>1</v>
      </c>
      <c r="P11" s="41">
        <v>11</v>
      </c>
      <c r="Q11" s="42">
        <f t="shared" si="2"/>
        <v>1</v>
      </c>
      <c r="R11" s="41">
        <v>12</v>
      </c>
      <c r="S11" s="43">
        <f t="shared" si="3"/>
        <v>1</v>
      </c>
      <c r="T11" s="41">
        <v>10</v>
      </c>
      <c r="U11" s="43">
        <f t="shared" si="4"/>
        <v>1</v>
      </c>
      <c r="V11" s="41">
        <v>15</v>
      </c>
      <c r="W11" s="43">
        <f t="shared" si="5"/>
        <v>1</v>
      </c>
      <c r="X11" s="41">
        <v>13</v>
      </c>
      <c r="Y11" s="43">
        <f t="shared" si="6"/>
        <v>1</v>
      </c>
      <c r="Z11" s="41">
        <v>12</v>
      </c>
      <c r="AA11" s="43">
        <f t="shared" si="7"/>
        <v>1</v>
      </c>
      <c r="AB11" s="41">
        <v>15</v>
      </c>
      <c r="AC11" s="43">
        <f t="shared" si="8"/>
        <v>1</v>
      </c>
      <c r="AD11" s="44">
        <v>10</v>
      </c>
      <c r="AE11" s="45">
        <f t="shared" si="9"/>
        <v>1</v>
      </c>
      <c r="AF11" s="44">
        <v>12</v>
      </c>
      <c r="AG11" s="45">
        <f t="shared" si="10"/>
        <v>1</v>
      </c>
      <c r="AH11" s="44">
        <v>14</v>
      </c>
      <c r="AI11" s="45">
        <f t="shared" si="11"/>
        <v>1</v>
      </c>
      <c r="AJ11" s="44">
        <v>0</v>
      </c>
      <c r="AK11" s="45">
        <f t="shared" si="12"/>
        <v>0</v>
      </c>
      <c r="AL11" s="44">
        <v>0</v>
      </c>
      <c r="AM11" s="45">
        <f t="shared" si="13"/>
        <v>0</v>
      </c>
      <c r="AN11" s="44">
        <v>0</v>
      </c>
      <c r="AO11" s="45">
        <f t="shared" si="14"/>
        <v>0</v>
      </c>
      <c r="AP11" s="116">
        <f t="shared" si="15"/>
        <v>133</v>
      </c>
      <c r="AQ11" s="116">
        <f t="shared" si="16"/>
        <v>11</v>
      </c>
      <c r="AR11" s="116">
        <v>1</v>
      </c>
      <c r="AS11" s="116">
        <v>0</v>
      </c>
      <c r="AT11" s="116">
        <v>12</v>
      </c>
      <c r="AU11" s="116">
        <f t="shared" si="17"/>
        <v>13</v>
      </c>
      <c r="AV11" s="125">
        <f t="shared" si="18"/>
        <v>1</v>
      </c>
      <c r="AW11" s="125">
        <f t="shared" si="19"/>
        <v>0</v>
      </c>
      <c r="AX11" s="114">
        <f t="shared" si="20"/>
        <v>14</v>
      </c>
      <c r="AY11" s="116">
        <f t="shared" si="21"/>
        <v>15</v>
      </c>
      <c r="AZ11" s="108">
        <f t="shared" si="22"/>
        <v>0</v>
      </c>
      <c r="BA11" s="108">
        <f t="shared" si="23"/>
        <v>0</v>
      </c>
      <c r="BB11" s="108">
        <f t="shared" si="24"/>
        <v>-2</v>
      </c>
      <c r="BC11" s="108">
        <f t="shared" si="24"/>
        <v>-2</v>
      </c>
      <c r="BD11" s="124">
        <f t="shared" si="25"/>
        <v>-13.333333333333334</v>
      </c>
      <c r="BE11" s="137">
        <v>2</v>
      </c>
      <c r="BF11" s="84"/>
      <c r="BG11" s="84"/>
      <c r="BH11" s="46"/>
      <c r="BI11" s="19"/>
    </row>
    <row r="12" spans="1:61" s="32" customFormat="1" ht="24" customHeight="1" x14ac:dyDescent="0.35">
      <c r="A12" s="46">
        <v>3</v>
      </c>
      <c r="B12" s="46">
        <v>53010003</v>
      </c>
      <c r="C12" s="143" t="s">
        <v>139</v>
      </c>
      <c r="D12" s="21" t="s">
        <v>140</v>
      </c>
      <c r="E12" s="21" t="s">
        <v>335</v>
      </c>
      <c r="F12" s="21" t="s">
        <v>341</v>
      </c>
      <c r="G12" s="21" t="s">
        <v>342</v>
      </c>
      <c r="H12" s="21" t="s">
        <v>348</v>
      </c>
      <c r="I12" s="19">
        <v>19</v>
      </c>
      <c r="J12" s="19" t="s">
        <v>353</v>
      </c>
      <c r="K12" s="19" t="s">
        <v>351</v>
      </c>
      <c r="L12" s="19">
        <v>0</v>
      </c>
      <c r="M12" s="40">
        <f t="shared" si="0"/>
        <v>0</v>
      </c>
      <c r="N12" s="41">
        <v>9</v>
      </c>
      <c r="O12" s="42">
        <f t="shared" si="1"/>
        <v>1</v>
      </c>
      <c r="P12" s="41">
        <v>7</v>
      </c>
      <c r="Q12" s="42">
        <f t="shared" si="2"/>
        <v>1</v>
      </c>
      <c r="R12" s="41">
        <v>17</v>
      </c>
      <c r="S12" s="43">
        <f t="shared" si="3"/>
        <v>1</v>
      </c>
      <c r="T12" s="41">
        <v>8</v>
      </c>
      <c r="U12" s="43">
        <f t="shared" si="4"/>
        <v>1</v>
      </c>
      <c r="V12" s="41">
        <v>17</v>
      </c>
      <c r="W12" s="43">
        <f t="shared" si="5"/>
        <v>1</v>
      </c>
      <c r="X12" s="41">
        <v>14</v>
      </c>
      <c r="Y12" s="43">
        <f t="shared" si="6"/>
        <v>1</v>
      </c>
      <c r="Z12" s="41">
        <v>11</v>
      </c>
      <c r="AA12" s="43">
        <f t="shared" si="7"/>
        <v>1</v>
      </c>
      <c r="AB12" s="41">
        <v>9</v>
      </c>
      <c r="AC12" s="43">
        <f t="shared" si="8"/>
        <v>1</v>
      </c>
      <c r="AD12" s="44">
        <v>0</v>
      </c>
      <c r="AE12" s="45">
        <f t="shared" si="9"/>
        <v>0</v>
      </c>
      <c r="AF12" s="44">
        <v>0</v>
      </c>
      <c r="AG12" s="45">
        <f t="shared" si="10"/>
        <v>0</v>
      </c>
      <c r="AH12" s="44">
        <v>0</v>
      </c>
      <c r="AI12" s="45">
        <f t="shared" si="11"/>
        <v>0</v>
      </c>
      <c r="AJ12" s="44">
        <v>0</v>
      </c>
      <c r="AK12" s="45">
        <f t="shared" si="12"/>
        <v>0</v>
      </c>
      <c r="AL12" s="44">
        <v>0</v>
      </c>
      <c r="AM12" s="45">
        <f t="shared" si="13"/>
        <v>0</v>
      </c>
      <c r="AN12" s="44">
        <v>0</v>
      </c>
      <c r="AO12" s="45">
        <f t="shared" si="14"/>
        <v>0</v>
      </c>
      <c r="AP12" s="116">
        <f t="shared" si="15"/>
        <v>92</v>
      </c>
      <c r="AQ12" s="116">
        <f t="shared" si="16"/>
        <v>8</v>
      </c>
      <c r="AR12" s="116">
        <v>1</v>
      </c>
      <c r="AS12" s="116">
        <v>0</v>
      </c>
      <c r="AT12" s="116">
        <v>4</v>
      </c>
      <c r="AU12" s="116">
        <f t="shared" si="17"/>
        <v>5</v>
      </c>
      <c r="AV12" s="125">
        <f t="shared" si="18"/>
        <v>1</v>
      </c>
      <c r="AW12" s="125">
        <f t="shared" si="19"/>
        <v>0</v>
      </c>
      <c r="AX12" s="114">
        <f t="shared" si="20"/>
        <v>5</v>
      </c>
      <c r="AY12" s="116">
        <f t="shared" si="21"/>
        <v>6</v>
      </c>
      <c r="AZ12" s="108">
        <f t="shared" si="22"/>
        <v>0</v>
      </c>
      <c r="BA12" s="108">
        <f t="shared" si="23"/>
        <v>0</v>
      </c>
      <c r="BB12" s="108">
        <f t="shared" si="24"/>
        <v>-1</v>
      </c>
      <c r="BC12" s="108">
        <f t="shared" si="24"/>
        <v>-1</v>
      </c>
      <c r="BD12" s="124">
        <f t="shared" si="25"/>
        <v>-16.666666666666664</v>
      </c>
      <c r="BE12" s="137">
        <v>1</v>
      </c>
      <c r="BF12" s="84"/>
      <c r="BG12" s="84"/>
      <c r="BH12" s="46"/>
      <c r="BI12" s="19"/>
    </row>
    <row r="13" spans="1:61" s="32" customFormat="1" x14ac:dyDescent="0.35">
      <c r="A13" s="46">
        <v>4</v>
      </c>
      <c r="B13" s="46">
        <v>53010004</v>
      </c>
      <c r="C13" s="143" t="s">
        <v>141</v>
      </c>
      <c r="D13" s="21" t="s">
        <v>140</v>
      </c>
      <c r="E13" s="21" t="s">
        <v>335</v>
      </c>
      <c r="F13" s="21" t="s">
        <v>341</v>
      </c>
      <c r="G13" s="21" t="s">
        <v>342</v>
      </c>
      <c r="H13" s="21" t="s">
        <v>347</v>
      </c>
      <c r="I13" s="19">
        <v>18</v>
      </c>
      <c r="J13" s="19" t="s">
        <v>352</v>
      </c>
      <c r="K13" s="19" t="s">
        <v>351</v>
      </c>
      <c r="L13" s="19">
        <v>2</v>
      </c>
      <c r="M13" s="40">
        <f t="shared" si="0"/>
        <v>1</v>
      </c>
      <c r="N13" s="41">
        <v>4</v>
      </c>
      <c r="O13" s="42">
        <f t="shared" si="1"/>
        <v>1</v>
      </c>
      <c r="P13" s="41">
        <v>9</v>
      </c>
      <c r="Q13" s="42">
        <f t="shared" si="2"/>
        <v>1</v>
      </c>
      <c r="R13" s="41">
        <v>2</v>
      </c>
      <c r="S13" s="43">
        <f t="shared" si="3"/>
        <v>1</v>
      </c>
      <c r="T13" s="41">
        <v>8</v>
      </c>
      <c r="U13" s="43">
        <f t="shared" si="4"/>
        <v>1</v>
      </c>
      <c r="V13" s="41">
        <v>10</v>
      </c>
      <c r="W13" s="43">
        <f t="shared" si="5"/>
        <v>1</v>
      </c>
      <c r="X13" s="41">
        <v>3</v>
      </c>
      <c r="Y13" s="43">
        <f t="shared" si="6"/>
        <v>1</v>
      </c>
      <c r="Z13" s="41">
        <v>6</v>
      </c>
      <c r="AA13" s="43">
        <f t="shared" si="7"/>
        <v>1</v>
      </c>
      <c r="AB13" s="41">
        <v>7</v>
      </c>
      <c r="AC13" s="43">
        <f t="shared" si="8"/>
        <v>1</v>
      </c>
      <c r="AD13" s="44">
        <v>10</v>
      </c>
      <c r="AE13" s="45">
        <f t="shared" si="9"/>
        <v>1</v>
      </c>
      <c r="AF13" s="44">
        <v>8</v>
      </c>
      <c r="AG13" s="45">
        <f t="shared" si="10"/>
        <v>1</v>
      </c>
      <c r="AH13" s="44">
        <v>12</v>
      </c>
      <c r="AI13" s="45">
        <f t="shared" si="11"/>
        <v>1</v>
      </c>
      <c r="AJ13" s="44">
        <v>0</v>
      </c>
      <c r="AK13" s="45">
        <f t="shared" si="12"/>
        <v>0</v>
      </c>
      <c r="AL13" s="44">
        <v>0</v>
      </c>
      <c r="AM13" s="45">
        <f t="shared" si="13"/>
        <v>0</v>
      </c>
      <c r="AN13" s="44">
        <v>0</v>
      </c>
      <c r="AO13" s="45">
        <f t="shared" si="14"/>
        <v>0</v>
      </c>
      <c r="AP13" s="116">
        <f t="shared" si="15"/>
        <v>81</v>
      </c>
      <c r="AQ13" s="116">
        <f t="shared" si="16"/>
        <v>12</v>
      </c>
      <c r="AR13" s="116">
        <v>1</v>
      </c>
      <c r="AS13" s="116">
        <v>0</v>
      </c>
      <c r="AT13" s="116">
        <v>5</v>
      </c>
      <c r="AU13" s="116">
        <f t="shared" si="17"/>
        <v>6</v>
      </c>
      <c r="AV13" s="125">
        <f t="shared" si="18"/>
        <v>1</v>
      </c>
      <c r="AW13" s="125">
        <f t="shared" si="19"/>
        <v>0</v>
      </c>
      <c r="AX13" s="114">
        <f t="shared" si="20"/>
        <v>5</v>
      </c>
      <c r="AY13" s="116">
        <f t="shared" si="21"/>
        <v>6</v>
      </c>
      <c r="AZ13" s="108">
        <f t="shared" si="22"/>
        <v>0</v>
      </c>
      <c r="BA13" s="108">
        <f t="shared" si="23"/>
        <v>0</v>
      </c>
      <c r="BB13" s="108">
        <f t="shared" si="24"/>
        <v>0</v>
      </c>
      <c r="BC13" s="108">
        <f t="shared" si="24"/>
        <v>0</v>
      </c>
      <c r="BD13" s="124">
        <f t="shared" si="25"/>
        <v>0</v>
      </c>
      <c r="BE13" s="137"/>
      <c r="BF13" s="84">
        <v>1</v>
      </c>
      <c r="BG13" s="84"/>
      <c r="BH13" s="46"/>
      <c r="BI13" s="19"/>
    </row>
    <row r="14" spans="1:61" s="32" customFormat="1" x14ac:dyDescent="0.35">
      <c r="A14" s="46">
        <v>5</v>
      </c>
      <c r="B14" s="46">
        <v>53010005</v>
      </c>
      <c r="C14" s="143" t="s">
        <v>142</v>
      </c>
      <c r="D14" s="21" t="s">
        <v>140</v>
      </c>
      <c r="E14" s="21" t="s">
        <v>335</v>
      </c>
      <c r="F14" s="21" t="s">
        <v>341</v>
      </c>
      <c r="G14" s="21" t="s">
        <v>342</v>
      </c>
      <c r="H14" s="21" t="s">
        <v>348</v>
      </c>
      <c r="I14" s="19">
        <v>6</v>
      </c>
      <c r="J14" s="19" t="s">
        <v>352</v>
      </c>
      <c r="K14" s="19" t="s">
        <v>351</v>
      </c>
      <c r="L14" s="19">
        <v>5</v>
      </c>
      <c r="M14" s="40">
        <f t="shared" si="0"/>
        <v>1</v>
      </c>
      <c r="N14" s="41">
        <v>8</v>
      </c>
      <c r="O14" s="42">
        <f t="shared" si="1"/>
        <v>1</v>
      </c>
      <c r="P14" s="41">
        <v>5</v>
      </c>
      <c r="Q14" s="42">
        <f t="shared" si="2"/>
        <v>1</v>
      </c>
      <c r="R14" s="41">
        <v>6</v>
      </c>
      <c r="S14" s="43">
        <f t="shared" si="3"/>
        <v>1</v>
      </c>
      <c r="T14" s="41">
        <v>3</v>
      </c>
      <c r="U14" s="43">
        <f t="shared" si="4"/>
        <v>1</v>
      </c>
      <c r="V14" s="41">
        <v>7</v>
      </c>
      <c r="W14" s="43">
        <f t="shared" si="5"/>
        <v>1</v>
      </c>
      <c r="X14" s="41">
        <v>11</v>
      </c>
      <c r="Y14" s="43">
        <f t="shared" si="6"/>
        <v>1</v>
      </c>
      <c r="Z14" s="41">
        <v>8</v>
      </c>
      <c r="AA14" s="43">
        <f t="shared" si="7"/>
        <v>1</v>
      </c>
      <c r="AB14" s="41">
        <v>6</v>
      </c>
      <c r="AC14" s="43">
        <f t="shared" si="8"/>
        <v>1</v>
      </c>
      <c r="AD14" s="44">
        <v>0</v>
      </c>
      <c r="AE14" s="45">
        <f t="shared" si="9"/>
        <v>0</v>
      </c>
      <c r="AF14" s="44">
        <v>0</v>
      </c>
      <c r="AG14" s="45">
        <f t="shared" si="10"/>
        <v>0</v>
      </c>
      <c r="AH14" s="44">
        <v>0</v>
      </c>
      <c r="AI14" s="45">
        <f t="shared" si="11"/>
        <v>0</v>
      </c>
      <c r="AJ14" s="44">
        <v>0</v>
      </c>
      <c r="AK14" s="45">
        <f t="shared" si="12"/>
        <v>0</v>
      </c>
      <c r="AL14" s="44">
        <v>0</v>
      </c>
      <c r="AM14" s="45">
        <f t="shared" si="13"/>
        <v>0</v>
      </c>
      <c r="AN14" s="44">
        <v>0</v>
      </c>
      <c r="AO14" s="45">
        <f t="shared" si="14"/>
        <v>0</v>
      </c>
      <c r="AP14" s="116">
        <f t="shared" si="15"/>
        <v>59</v>
      </c>
      <c r="AQ14" s="116">
        <f t="shared" si="16"/>
        <v>9</v>
      </c>
      <c r="AR14" s="116">
        <v>1</v>
      </c>
      <c r="AS14" s="116">
        <v>0</v>
      </c>
      <c r="AT14" s="116">
        <v>4</v>
      </c>
      <c r="AU14" s="116">
        <f t="shared" si="17"/>
        <v>5</v>
      </c>
      <c r="AV14" s="125">
        <f t="shared" si="18"/>
        <v>1</v>
      </c>
      <c r="AW14" s="125">
        <f t="shared" si="19"/>
        <v>0</v>
      </c>
      <c r="AX14" s="114">
        <f t="shared" si="20"/>
        <v>3</v>
      </c>
      <c r="AY14" s="116">
        <f t="shared" si="21"/>
        <v>4</v>
      </c>
      <c r="AZ14" s="108">
        <f t="shared" si="22"/>
        <v>0</v>
      </c>
      <c r="BA14" s="108">
        <f t="shared" si="23"/>
        <v>0</v>
      </c>
      <c r="BB14" s="108">
        <f t="shared" si="24"/>
        <v>1</v>
      </c>
      <c r="BC14" s="108">
        <f t="shared" si="24"/>
        <v>1</v>
      </c>
      <c r="BD14" s="124">
        <f t="shared" si="25"/>
        <v>25</v>
      </c>
      <c r="BE14" s="137"/>
      <c r="BF14" s="84"/>
      <c r="BG14" s="84"/>
      <c r="BH14" s="19"/>
      <c r="BI14" s="19"/>
    </row>
    <row r="15" spans="1:61" s="32" customFormat="1" x14ac:dyDescent="0.35">
      <c r="A15" s="46">
        <v>6</v>
      </c>
      <c r="B15" s="46">
        <v>53010006</v>
      </c>
      <c r="C15" s="143" t="s">
        <v>143</v>
      </c>
      <c r="D15" s="21" t="s">
        <v>140</v>
      </c>
      <c r="E15" s="21" t="s">
        <v>335</v>
      </c>
      <c r="F15" s="21" t="s">
        <v>341</v>
      </c>
      <c r="G15" s="21" t="s">
        <v>342</v>
      </c>
      <c r="H15" s="21" t="s">
        <v>347</v>
      </c>
      <c r="I15" s="19">
        <v>5</v>
      </c>
      <c r="J15" s="19" t="s">
        <v>352</v>
      </c>
      <c r="K15" s="19" t="s">
        <v>351</v>
      </c>
      <c r="L15" s="19">
        <v>0</v>
      </c>
      <c r="M15" s="40">
        <f t="shared" si="0"/>
        <v>0</v>
      </c>
      <c r="N15" s="41">
        <v>8</v>
      </c>
      <c r="O15" s="42">
        <f t="shared" si="1"/>
        <v>1</v>
      </c>
      <c r="P15" s="41">
        <v>17</v>
      </c>
      <c r="Q15" s="42">
        <f t="shared" si="2"/>
        <v>1</v>
      </c>
      <c r="R15" s="41">
        <v>20</v>
      </c>
      <c r="S15" s="43">
        <f t="shared" si="3"/>
        <v>1</v>
      </c>
      <c r="T15" s="41">
        <v>20</v>
      </c>
      <c r="U15" s="43">
        <f t="shared" si="4"/>
        <v>1</v>
      </c>
      <c r="V15" s="41">
        <v>13</v>
      </c>
      <c r="W15" s="43">
        <f t="shared" si="5"/>
        <v>1</v>
      </c>
      <c r="X15" s="41">
        <v>12</v>
      </c>
      <c r="Y15" s="43">
        <f t="shared" si="6"/>
        <v>1</v>
      </c>
      <c r="Z15" s="41">
        <v>8</v>
      </c>
      <c r="AA15" s="43">
        <f t="shared" si="7"/>
        <v>1</v>
      </c>
      <c r="AB15" s="41">
        <v>9</v>
      </c>
      <c r="AC15" s="43">
        <f t="shared" si="8"/>
        <v>1</v>
      </c>
      <c r="AD15" s="44">
        <v>16</v>
      </c>
      <c r="AE15" s="45">
        <f t="shared" si="9"/>
        <v>1</v>
      </c>
      <c r="AF15" s="44">
        <v>20</v>
      </c>
      <c r="AG15" s="45">
        <f t="shared" si="10"/>
        <v>1</v>
      </c>
      <c r="AH15" s="44">
        <v>21</v>
      </c>
      <c r="AI15" s="45">
        <f t="shared" si="11"/>
        <v>1</v>
      </c>
      <c r="AJ15" s="44">
        <v>0</v>
      </c>
      <c r="AK15" s="45">
        <f t="shared" si="12"/>
        <v>0</v>
      </c>
      <c r="AL15" s="44">
        <v>0</v>
      </c>
      <c r="AM15" s="45">
        <f t="shared" si="13"/>
        <v>0</v>
      </c>
      <c r="AN15" s="44">
        <v>0</v>
      </c>
      <c r="AO15" s="45">
        <f t="shared" si="14"/>
        <v>0</v>
      </c>
      <c r="AP15" s="116">
        <f t="shared" ref="AP15" si="26">SUM(L15+N15+P15+R15+T15+V15+X15+Z15+AB15+AD15+AF15+AH15+AJ15+AL15+AN15)</f>
        <v>164</v>
      </c>
      <c r="AQ15" s="116">
        <f t="shared" ref="AQ15" si="27">SUM(M15+O15+Q15+S15+U15+W15+Y15+AA15+AC15+AE15+AG15+AI15+AK15+AM15+AO15)</f>
        <v>11</v>
      </c>
      <c r="AR15" s="116">
        <v>1</v>
      </c>
      <c r="AS15" s="116">
        <v>0</v>
      </c>
      <c r="AT15" s="116">
        <v>13</v>
      </c>
      <c r="AU15" s="116">
        <f t="shared" si="17"/>
        <v>14</v>
      </c>
      <c r="AV15" s="125">
        <f t="shared" si="18"/>
        <v>1</v>
      </c>
      <c r="AW15" s="125">
        <f t="shared" si="19"/>
        <v>0</v>
      </c>
      <c r="AX15" s="114">
        <f t="shared" si="20"/>
        <v>14</v>
      </c>
      <c r="AY15" s="116">
        <f t="shared" si="21"/>
        <v>15</v>
      </c>
      <c r="AZ15" s="108">
        <f t="shared" si="22"/>
        <v>0</v>
      </c>
      <c r="BA15" s="108">
        <f t="shared" si="23"/>
        <v>0</v>
      </c>
      <c r="BB15" s="108">
        <f t="shared" si="24"/>
        <v>-1</v>
      </c>
      <c r="BC15" s="108">
        <f t="shared" si="24"/>
        <v>-1</v>
      </c>
      <c r="BD15" s="124">
        <f t="shared" si="25"/>
        <v>-6.666666666666667</v>
      </c>
      <c r="BE15" s="137">
        <v>1</v>
      </c>
      <c r="BF15" s="84"/>
      <c r="BG15" s="84"/>
      <c r="BH15" s="46"/>
      <c r="BI15" s="19" t="s">
        <v>357</v>
      </c>
    </row>
    <row r="16" spans="1:61" s="32" customFormat="1" x14ac:dyDescent="0.35">
      <c r="A16" s="46">
        <v>7</v>
      </c>
      <c r="B16" s="46">
        <v>53010007</v>
      </c>
      <c r="C16" s="143" t="s">
        <v>144</v>
      </c>
      <c r="D16" s="21" t="s">
        <v>140</v>
      </c>
      <c r="E16" s="21" t="s">
        <v>335</v>
      </c>
      <c r="F16" s="21" t="s">
        <v>341</v>
      </c>
      <c r="G16" s="21" t="s">
        <v>342</v>
      </c>
      <c r="H16" s="21" t="s">
        <v>348</v>
      </c>
      <c r="I16" s="19">
        <v>3</v>
      </c>
      <c r="J16" s="19" t="s">
        <v>352</v>
      </c>
      <c r="K16" s="19" t="s">
        <v>351</v>
      </c>
      <c r="L16" s="19">
        <v>0</v>
      </c>
      <c r="M16" s="40">
        <f t="shared" si="0"/>
        <v>0</v>
      </c>
      <c r="N16" s="41">
        <v>0</v>
      </c>
      <c r="O16" s="42">
        <f t="shared" si="1"/>
        <v>0</v>
      </c>
      <c r="P16" s="41">
        <v>5</v>
      </c>
      <c r="Q16" s="42">
        <f t="shared" si="2"/>
        <v>1</v>
      </c>
      <c r="R16" s="41">
        <v>0</v>
      </c>
      <c r="S16" s="43">
        <f t="shared" si="3"/>
        <v>0</v>
      </c>
      <c r="T16" s="41">
        <v>0</v>
      </c>
      <c r="U16" s="43">
        <f t="shared" si="4"/>
        <v>0</v>
      </c>
      <c r="V16" s="41">
        <v>0</v>
      </c>
      <c r="W16" s="43">
        <f t="shared" si="5"/>
        <v>0</v>
      </c>
      <c r="X16" s="41">
        <v>4</v>
      </c>
      <c r="Y16" s="43">
        <f t="shared" si="6"/>
        <v>1</v>
      </c>
      <c r="Z16" s="41">
        <v>3</v>
      </c>
      <c r="AA16" s="43">
        <f t="shared" si="7"/>
        <v>1</v>
      </c>
      <c r="AB16" s="41">
        <v>0</v>
      </c>
      <c r="AC16" s="43">
        <f t="shared" si="8"/>
        <v>0</v>
      </c>
      <c r="AD16" s="44">
        <v>0</v>
      </c>
      <c r="AE16" s="45">
        <f t="shared" si="9"/>
        <v>0</v>
      </c>
      <c r="AF16" s="44">
        <v>0</v>
      </c>
      <c r="AG16" s="45">
        <f t="shared" si="10"/>
        <v>0</v>
      </c>
      <c r="AH16" s="44">
        <v>0</v>
      </c>
      <c r="AI16" s="45">
        <f t="shared" si="11"/>
        <v>0</v>
      </c>
      <c r="AJ16" s="44">
        <v>0</v>
      </c>
      <c r="AK16" s="45">
        <f t="shared" si="12"/>
        <v>0</v>
      </c>
      <c r="AL16" s="44">
        <v>0</v>
      </c>
      <c r="AM16" s="45">
        <f t="shared" si="13"/>
        <v>0</v>
      </c>
      <c r="AN16" s="44">
        <v>0</v>
      </c>
      <c r="AO16" s="45">
        <f t="shared" si="14"/>
        <v>0</v>
      </c>
      <c r="AP16" s="116">
        <f t="shared" si="15"/>
        <v>12</v>
      </c>
      <c r="AQ16" s="116">
        <f t="shared" si="16"/>
        <v>3</v>
      </c>
      <c r="AR16" s="116">
        <v>1</v>
      </c>
      <c r="AS16" s="116">
        <v>0</v>
      </c>
      <c r="AT16" s="116">
        <v>1</v>
      </c>
      <c r="AU16" s="116">
        <f t="shared" si="17"/>
        <v>2</v>
      </c>
      <c r="AV16" s="125">
        <f t="shared" si="18"/>
        <v>1</v>
      </c>
      <c r="AW16" s="125">
        <f t="shared" si="19"/>
        <v>0</v>
      </c>
      <c r="AX16" s="114">
        <f t="shared" si="20"/>
        <v>1</v>
      </c>
      <c r="AY16" s="116">
        <f t="shared" si="21"/>
        <v>2</v>
      </c>
      <c r="AZ16" s="108">
        <f t="shared" si="22"/>
        <v>0</v>
      </c>
      <c r="BA16" s="108">
        <f t="shared" si="23"/>
        <v>0</v>
      </c>
      <c r="BB16" s="108">
        <f t="shared" si="24"/>
        <v>0</v>
      </c>
      <c r="BC16" s="108">
        <f t="shared" si="24"/>
        <v>0</v>
      </c>
      <c r="BD16" s="124">
        <f t="shared" si="25"/>
        <v>0</v>
      </c>
      <c r="BE16" s="137"/>
      <c r="BF16" s="84"/>
      <c r="BG16" s="84"/>
      <c r="BH16" s="46"/>
      <c r="BI16" s="19"/>
    </row>
    <row r="17" spans="1:61" s="32" customFormat="1" x14ac:dyDescent="0.35">
      <c r="A17" s="46">
        <v>8</v>
      </c>
      <c r="B17" s="46">
        <v>53010008</v>
      </c>
      <c r="C17" s="143" t="s">
        <v>145</v>
      </c>
      <c r="D17" s="21" t="s">
        <v>140</v>
      </c>
      <c r="E17" s="21" t="s">
        <v>335</v>
      </c>
      <c r="F17" s="21" t="s">
        <v>341</v>
      </c>
      <c r="G17" s="21" t="s">
        <v>342</v>
      </c>
      <c r="H17" s="21" t="s">
        <v>348</v>
      </c>
      <c r="I17" s="19">
        <v>7</v>
      </c>
      <c r="J17" s="19" t="s">
        <v>352</v>
      </c>
      <c r="K17" s="19" t="s">
        <v>351</v>
      </c>
      <c r="L17" s="19">
        <v>0</v>
      </c>
      <c r="M17" s="40">
        <f t="shared" si="0"/>
        <v>0</v>
      </c>
      <c r="N17" s="41">
        <v>4</v>
      </c>
      <c r="O17" s="42">
        <f t="shared" si="1"/>
        <v>1</v>
      </c>
      <c r="P17" s="41">
        <v>4</v>
      </c>
      <c r="Q17" s="42">
        <f t="shared" si="2"/>
        <v>1</v>
      </c>
      <c r="R17" s="41">
        <v>1</v>
      </c>
      <c r="S17" s="43">
        <f t="shared" si="3"/>
        <v>1</v>
      </c>
      <c r="T17" s="41">
        <v>2</v>
      </c>
      <c r="U17" s="43">
        <f t="shared" si="4"/>
        <v>1</v>
      </c>
      <c r="V17" s="41">
        <v>7</v>
      </c>
      <c r="W17" s="43">
        <f t="shared" si="5"/>
        <v>1</v>
      </c>
      <c r="X17" s="41">
        <v>2</v>
      </c>
      <c r="Y17" s="43">
        <f t="shared" si="6"/>
        <v>1</v>
      </c>
      <c r="Z17" s="41">
        <v>5</v>
      </c>
      <c r="AA17" s="43">
        <f t="shared" si="7"/>
        <v>1</v>
      </c>
      <c r="AB17" s="41">
        <v>7</v>
      </c>
      <c r="AC17" s="43">
        <f t="shared" si="8"/>
        <v>1</v>
      </c>
      <c r="AD17" s="44">
        <v>0</v>
      </c>
      <c r="AE17" s="45">
        <f t="shared" si="9"/>
        <v>0</v>
      </c>
      <c r="AF17" s="44">
        <v>0</v>
      </c>
      <c r="AG17" s="45">
        <f t="shared" si="10"/>
        <v>0</v>
      </c>
      <c r="AH17" s="44">
        <v>0</v>
      </c>
      <c r="AI17" s="45">
        <f t="shared" si="11"/>
        <v>0</v>
      </c>
      <c r="AJ17" s="44">
        <v>0</v>
      </c>
      <c r="AK17" s="45">
        <f t="shared" si="12"/>
        <v>0</v>
      </c>
      <c r="AL17" s="44">
        <v>0</v>
      </c>
      <c r="AM17" s="45">
        <f t="shared" si="13"/>
        <v>0</v>
      </c>
      <c r="AN17" s="44">
        <v>0</v>
      </c>
      <c r="AO17" s="45">
        <f t="shared" si="14"/>
        <v>0</v>
      </c>
      <c r="AP17" s="116">
        <f t="shared" si="15"/>
        <v>32</v>
      </c>
      <c r="AQ17" s="116">
        <f t="shared" si="16"/>
        <v>8</v>
      </c>
      <c r="AR17" s="116">
        <v>1</v>
      </c>
      <c r="AS17" s="116">
        <v>0</v>
      </c>
      <c r="AT17" s="116">
        <v>2</v>
      </c>
      <c r="AU17" s="116">
        <f t="shared" si="17"/>
        <v>3</v>
      </c>
      <c r="AV17" s="125">
        <f t="shared" si="18"/>
        <v>1</v>
      </c>
      <c r="AW17" s="125">
        <f t="shared" si="19"/>
        <v>0</v>
      </c>
      <c r="AX17" s="114">
        <f t="shared" si="20"/>
        <v>2</v>
      </c>
      <c r="AY17" s="116">
        <f t="shared" si="21"/>
        <v>3</v>
      </c>
      <c r="AZ17" s="108">
        <f t="shared" si="22"/>
        <v>0</v>
      </c>
      <c r="BA17" s="108">
        <f t="shared" si="23"/>
        <v>0</v>
      </c>
      <c r="BB17" s="108">
        <f t="shared" si="24"/>
        <v>0</v>
      </c>
      <c r="BC17" s="108">
        <f t="shared" si="24"/>
        <v>0</v>
      </c>
      <c r="BD17" s="124">
        <f t="shared" si="25"/>
        <v>0</v>
      </c>
      <c r="BE17" s="137"/>
      <c r="BF17" s="84"/>
      <c r="BG17" s="84"/>
      <c r="BH17" s="46"/>
      <c r="BI17" s="19"/>
    </row>
    <row r="18" spans="1:61" s="32" customFormat="1" x14ac:dyDescent="0.35">
      <c r="A18" s="46">
        <v>9</v>
      </c>
      <c r="B18" s="46">
        <v>53010010</v>
      </c>
      <c r="C18" s="143" t="s">
        <v>147</v>
      </c>
      <c r="D18" s="21" t="s">
        <v>165</v>
      </c>
      <c r="E18" s="21" t="s">
        <v>335</v>
      </c>
      <c r="F18" s="21" t="s">
        <v>341</v>
      </c>
      <c r="G18" s="21" t="s">
        <v>342</v>
      </c>
      <c r="H18" s="21" t="s">
        <v>347</v>
      </c>
      <c r="I18" s="19">
        <v>15</v>
      </c>
      <c r="J18" s="19" t="s">
        <v>354</v>
      </c>
      <c r="K18" s="19" t="s">
        <v>351</v>
      </c>
      <c r="L18" s="19">
        <v>0</v>
      </c>
      <c r="M18" s="40">
        <f t="shared" si="0"/>
        <v>0</v>
      </c>
      <c r="N18" s="41">
        <v>16</v>
      </c>
      <c r="O18" s="42">
        <f t="shared" si="1"/>
        <v>1</v>
      </c>
      <c r="P18" s="41">
        <v>17</v>
      </c>
      <c r="Q18" s="42">
        <f t="shared" si="2"/>
        <v>1</v>
      </c>
      <c r="R18" s="41">
        <v>14</v>
      </c>
      <c r="S18" s="43">
        <f t="shared" si="3"/>
        <v>1</v>
      </c>
      <c r="T18" s="41">
        <v>21</v>
      </c>
      <c r="U18" s="43">
        <f t="shared" si="4"/>
        <v>1</v>
      </c>
      <c r="V18" s="41">
        <v>25</v>
      </c>
      <c r="W18" s="43">
        <f t="shared" si="5"/>
        <v>1</v>
      </c>
      <c r="X18" s="41">
        <v>15</v>
      </c>
      <c r="Y18" s="43">
        <f t="shared" si="6"/>
        <v>1</v>
      </c>
      <c r="Z18" s="41">
        <v>27</v>
      </c>
      <c r="AA18" s="43">
        <f t="shared" si="7"/>
        <v>1</v>
      </c>
      <c r="AB18" s="41">
        <v>24</v>
      </c>
      <c r="AC18" s="43">
        <f t="shared" si="8"/>
        <v>1</v>
      </c>
      <c r="AD18" s="44">
        <v>39</v>
      </c>
      <c r="AE18" s="45">
        <f t="shared" si="9"/>
        <v>1</v>
      </c>
      <c r="AF18" s="44">
        <v>29</v>
      </c>
      <c r="AG18" s="45">
        <f t="shared" si="10"/>
        <v>1</v>
      </c>
      <c r="AH18" s="44">
        <v>29</v>
      </c>
      <c r="AI18" s="45">
        <f t="shared" si="11"/>
        <v>1</v>
      </c>
      <c r="AJ18" s="44">
        <v>0</v>
      </c>
      <c r="AK18" s="45">
        <f t="shared" si="12"/>
        <v>0</v>
      </c>
      <c r="AL18" s="44">
        <v>0</v>
      </c>
      <c r="AM18" s="45">
        <f t="shared" si="13"/>
        <v>0</v>
      </c>
      <c r="AN18" s="44">
        <v>0</v>
      </c>
      <c r="AO18" s="45">
        <f t="shared" si="14"/>
        <v>0</v>
      </c>
      <c r="AP18" s="116">
        <f t="shared" si="15"/>
        <v>256</v>
      </c>
      <c r="AQ18" s="116">
        <f t="shared" si="16"/>
        <v>11</v>
      </c>
      <c r="AR18" s="116">
        <v>1</v>
      </c>
      <c r="AS18" s="116">
        <v>0</v>
      </c>
      <c r="AT18" s="116">
        <v>15</v>
      </c>
      <c r="AU18" s="116">
        <f t="shared" si="17"/>
        <v>16</v>
      </c>
      <c r="AV18" s="125">
        <f t="shared" si="18"/>
        <v>1</v>
      </c>
      <c r="AW18" s="125">
        <f t="shared" si="19"/>
        <v>0</v>
      </c>
      <c r="AX18" s="114">
        <f t="shared" si="20"/>
        <v>15</v>
      </c>
      <c r="AY18" s="116">
        <f t="shared" si="21"/>
        <v>16</v>
      </c>
      <c r="AZ18" s="108">
        <f t="shared" si="22"/>
        <v>0</v>
      </c>
      <c r="BA18" s="108">
        <f t="shared" si="23"/>
        <v>0</v>
      </c>
      <c r="BB18" s="108">
        <f t="shared" si="24"/>
        <v>0</v>
      </c>
      <c r="BC18" s="108">
        <f t="shared" si="24"/>
        <v>0</v>
      </c>
      <c r="BD18" s="124">
        <f t="shared" si="25"/>
        <v>0</v>
      </c>
      <c r="BE18" s="137"/>
      <c r="BF18" s="84"/>
      <c r="BG18" s="84">
        <v>1</v>
      </c>
      <c r="BH18" s="46"/>
      <c r="BI18" s="19"/>
    </row>
    <row r="19" spans="1:61" s="32" customFormat="1" x14ac:dyDescent="0.35">
      <c r="A19" s="46">
        <v>10</v>
      </c>
      <c r="B19" s="46">
        <v>53010011</v>
      </c>
      <c r="C19" s="143" t="s">
        <v>148</v>
      </c>
      <c r="D19" s="21" t="s">
        <v>165</v>
      </c>
      <c r="E19" s="21" t="s">
        <v>335</v>
      </c>
      <c r="F19" s="21" t="s">
        <v>341</v>
      </c>
      <c r="G19" s="21" t="s">
        <v>342</v>
      </c>
      <c r="H19" s="21" t="s">
        <v>348</v>
      </c>
      <c r="I19" s="19">
        <v>14</v>
      </c>
      <c r="J19" s="19" t="s">
        <v>354</v>
      </c>
      <c r="K19" s="19" t="s">
        <v>351</v>
      </c>
      <c r="L19" s="19">
        <v>0</v>
      </c>
      <c r="M19" s="40">
        <f t="shared" si="0"/>
        <v>0</v>
      </c>
      <c r="N19" s="41">
        <v>18</v>
      </c>
      <c r="O19" s="42">
        <f t="shared" si="1"/>
        <v>1</v>
      </c>
      <c r="P19" s="41">
        <v>6</v>
      </c>
      <c r="Q19" s="42">
        <f t="shared" si="2"/>
        <v>1</v>
      </c>
      <c r="R19" s="41">
        <v>14</v>
      </c>
      <c r="S19" s="43">
        <f t="shared" si="3"/>
        <v>1</v>
      </c>
      <c r="T19" s="41">
        <v>5</v>
      </c>
      <c r="U19" s="43">
        <f t="shared" si="4"/>
        <v>1</v>
      </c>
      <c r="V19" s="41">
        <v>13</v>
      </c>
      <c r="W19" s="43">
        <f t="shared" si="5"/>
        <v>1</v>
      </c>
      <c r="X19" s="41">
        <v>7</v>
      </c>
      <c r="Y19" s="43">
        <f t="shared" si="6"/>
        <v>1</v>
      </c>
      <c r="Z19" s="41">
        <v>13</v>
      </c>
      <c r="AA19" s="43">
        <f t="shared" si="7"/>
        <v>1</v>
      </c>
      <c r="AB19" s="41">
        <v>6</v>
      </c>
      <c r="AC19" s="43">
        <f t="shared" si="8"/>
        <v>1</v>
      </c>
      <c r="AD19" s="44">
        <v>0</v>
      </c>
      <c r="AE19" s="45">
        <f t="shared" si="9"/>
        <v>0</v>
      </c>
      <c r="AF19" s="44">
        <v>0</v>
      </c>
      <c r="AG19" s="45">
        <f t="shared" si="10"/>
        <v>0</v>
      </c>
      <c r="AH19" s="44">
        <v>0</v>
      </c>
      <c r="AI19" s="45">
        <f t="shared" si="11"/>
        <v>0</v>
      </c>
      <c r="AJ19" s="44">
        <v>0</v>
      </c>
      <c r="AK19" s="45">
        <f t="shared" si="12"/>
        <v>0</v>
      </c>
      <c r="AL19" s="44">
        <v>0</v>
      </c>
      <c r="AM19" s="45">
        <f t="shared" si="13"/>
        <v>0</v>
      </c>
      <c r="AN19" s="44">
        <v>0</v>
      </c>
      <c r="AO19" s="45">
        <f t="shared" si="14"/>
        <v>0</v>
      </c>
      <c r="AP19" s="116">
        <f t="shared" si="15"/>
        <v>82</v>
      </c>
      <c r="AQ19" s="116">
        <f t="shared" si="16"/>
        <v>8</v>
      </c>
      <c r="AR19" s="116">
        <v>1</v>
      </c>
      <c r="AS19" s="116">
        <v>0</v>
      </c>
      <c r="AT19" s="116">
        <v>5</v>
      </c>
      <c r="AU19" s="116">
        <f t="shared" si="17"/>
        <v>6</v>
      </c>
      <c r="AV19" s="125">
        <f t="shared" si="18"/>
        <v>1</v>
      </c>
      <c r="AW19" s="125">
        <f t="shared" si="19"/>
        <v>0</v>
      </c>
      <c r="AX19" s="114">
        <f t="shared" si="20"/>
        <v>5</v>
      </c>
      <c r="AY19" s="116">
        <f t="shared" si="21"/>
        <v>6</v>
      </c>
      <c r="AZ19" s="108">
        <f t="shared" si="22"/>
        <v>0</v>
      </c>
      <c r="BA19" s="108">
        <f t="shared" si="23"/>
        <v>0</v>
      </c>
      <c r="BB19" s="108">
        <f t="shared" si="24"/>
        <v>0</v>
      </c>
      <c r="BC19" s="108">
        <f t="shared" si="24"/>
        <v>0</v>
      </c>
      <c r="BD19" s="124">
        <f t="shared" si="25"/>
        <v>0</v>
      </c>
      <c r="BE19" s="137"/>
      <c r="BF19" s="84"/>
      <c r="BG19" s="84"/>
      <c r="BH19" s="46"/>
      <c r="BI19" s="19" t="s">
        <v>358</v>
      </c>
    </row>
    <row r="20" spans="1:61" s="32" customFormat="1" x14ac:dyDescent="0.35">
      <c r="A20" s="46">
        <v>11</v>
      </c>
      <c r="B20" s="46">
        <v>53010014</v>
      </c>
      <c r="C20" s="143" t="s">
        <v>150</v>
      </c>
      <c r="D20" s="21" t="s">
        <v>166</v>
      </c>
      <c r="E20" s="21" t="s">
        <v>335</v>
      </c>
      <c r="F20" s="21" t="s">
        <v>341</v>
      </c>
      <c r="G20" s="21" t="s">
        <v>342</v>
      </c>
      <c r="H20" s="21" t="s">
        <v>347</v>
      </c>
      <c r="I20" s="19">
        <v>44</v>
      </c>
      <c r="J20" s="19" t="s">
        <v>354</v>
      </c>
      <c r="K20" s="19" t="s">
        <v>349</v>
      </c>
      <c r="L20" s="19">
        <v>0</v>
      </c>
      <c r="M20" s="40">
        <f t="shared" si="0"/>
        <v>0</v>
      </c>
      <c r="N20" s="41">
        <v>18</v>
      </c>
      <c r="O20" s="42">
        <f t="shared" si="1"/>
        <v>1</v>
      </c>
      <c r="P20" s="41">
        <v>13</v>
      </c>
      <c r="Q20" s="42">
        <f t="shared" si="2"/>
        <v>1</v>
      </c>
      <c r="R20" s="41">
        <v>18</v>
      </c>
      <c r="S20" s="43">
        <f t="shared" si="3"/>
        <v>1</v>
      </c>
      <c r="T20" s="41">
        <v>14</v>
      </c>
      <c r="U20" s="43">
        <f t="shared" si="4"/>
        <v>1</v>
      </c>
      <c r="V20" s="41">
        <v>10</v>
      </c>
      <c r="W20" s="43">
        <f t="shared" si="5"/>
        <v>1</v>
      </c>
      <c r="X20" s="41">
        <v>16</v>
      </c>
      <c r="Y20" s="43">
        <f t="shared" si="6"/>
        <v>1</v>
      </c>
      <c r="Z20" s="41">
        <v>13</v>
      </c>
      <c r="AA20" s="43">
        <f t="shared" si="7"/>
        <v>1</v>
      </c>
      <c r="AB20" s="41">
        <v>24</v>
      </c>
      <c r="AC20" s="43">
        <f t="shared" si="8"/>
        <v>1</v>
      </c>
      <c r="AD20" s="44">
        <v>12</v>
      </c>
      <c r="AE20" s="45">
        <f t="shared" si="9"/>
        <v>1</v>
      </c>
      <c r="AF20" s="44">
        <v>15</v>
      </c>
      <c r="AG20" s="45">
        <f t="shared" si="10"/>
        <v>1</v>
      </c>
      <c r="AH20" s="44">
        <v>14</v>
      </c>
      <c r="AI20" s="45">
        <f t="shared" si="11"/>
        <v>1</v>
      </c>
      <c r="AJ20" s="44">
        <v>0</v>
      </c>
      <c r="AK20" s="45">
        <f t="shared" si="12"/>
        <v>0</v>
      </c>
      <c r="AL20" s="44">
        <v>0</v>
      </c>
      <c r="AM20" s="45">
        <f t="shared" si="13"/>
        <v>0</v>
      </c>
      <c r="AN20" s="44">
        <v>0</v>
      </c>
      <c r="AO20" s="45">
        <f t="shared" si="14"/>
        <v>0</v>
      </c>
      <c r="AP20" s="116">
        <f t="shared" si="15"/>
        <v>167</v>
      </c>
      <c r="AQ20" s="116">
        <f t="shared" si="16"/>
        <v>11</v>
      </c>
      <c r="AR20" s="116">
        <v>1</v>
      </c>
      <c r="AS20" s="116">
        <v>0</v>
      </c>
      <c r="AT20" s="116">
        <v>12</v>
      </c>
      <c r="AU20" s="116">
        <f t="shared" si="17"/>
        <v>13</v>
      </c>
      <c r="AV20" s="125">
        <f t="shared" si="18"/>
        <v>1</v>
      </c>
      <c r="AW20" s="125">
        <f t="shared" si="19"/>
        <v>0</v>
      </c>
      <c r="AX20" s="114">
        <f t="shared" si="20"/>
        <v>15</v>
      </c>
      <c r="AY20" s="116">
        <f t="shared" si="21"/>
        <v>16</v>
      </c>
      <c r="AZ20" s="108">
        <f t="shared" si="22"/>
        <v>0</v>
      </c>
      <c r="BA20" s="108">
        <f t="shared" si="23"/>
        <v>0</v>
      </c>
      <c r="BB20" s="108">
        <f t="shared" si="24"/>
        <v>-3</v>
      </c>
      <c r="BC20" s="108">
        <f t="shared" si="24"/>
        <v>-3</v>
      </c>
      <c r="BD20" s="124">
        <f t="shared" si="25"/>
        <v>-18.75</v>
      </c>
      <c r="BE20" s="137">
        <v>2</v>
      </c>
      <c r="BF20" s="84"/>
      <c r="BG20" s="84"/>
      <c r="BH20" s="46">
        <v>1</v>
      </c>
      <c r="BI20" s="19"/>
    </row>
    <row r="21" spans="1:61" s="32" customFormat="1" x14ac:dyDescent="0.35">
      <c r="A21" s="46">
        <v>12</v>
      </c>
      <c r="B21" s="46">
        <v>53010015</v>
      </c>
      <c r="C21" s="143" t="s">
        <v>345</v>
      </c>
      <c r="D21" s="21" t="s">
        <v>166</v>
      </c>
      <c r="E21" s="21" t="s">
        <v>335</v>
      </c>
      <c r="F21" s="21" t="s">
        <v>341</v>
      </c>
      <c r="G21" s="21" t="s">
        <v>342</v>
      </c>
      <c r="H21" s="21" t="s">
        <v>348</v>
      </c>
      <c r="I21" s="19">
        <v>50</v>
      </c>
      <c r="J21" s="19" t="s">
        <v>354</v>
      </c>
      <c r="K21" s="19" t="s">
        <v>351</v>
      </c>
      <c r="L21" s="19">
        <v>7</v>
      </c>
      <c r="M21" s="40">
        <f t="shared" si="0"/>
        <v>1</v>
      </c>
      <c r="N21" s="41">
        <v>2</v>
      </c>
      <c r="O21" s="42">
        <f t="shared" si="1"/>
        <v>1</v>
      </c>
      <c r="P21" s="41">
        <v>4</v>
      </c>
      <c r="Q21" s="42">
        <f t="shared" si="2"/>
        <v>1</v>
      </c>
      <c r="R21" s="41">
        <v>11</v>
      </c>
      <c r="S21" s="43">
        <f t="shared" si="3"/>
        <v>1</v>
      </c>
      <c r="T21" s="41">
        <v>8</v>
      </c>
      <c r="U21" s="43">
        <f t="shared" si="4"/>
        <v>1</v>
      </c>
      <c r="V21" s="41">
        <v>9</v>
      </c>
      <c r="W21" s="43">
        <f t="shared" si="5"/>
        <v>1</v>
      </c>
      <c r="X21" s="41">
        <v>5</v>
      </c>
      <c r="Y21" s="43">
        <f t="shared" si="6"/>
        <v>1</v>
      </c>
      <c r="Z21" s="41">
        <v>6</v>
      </c>
      <c r="AA21" s="43">
        <f t="shared" si="7"/>
        <v>1</v>
      </c>
      <c r="AB21" s="41">
        <v>10</v>
      </c>
      <c r="AC21" s="43">
        <f t="shared" si="8"/>
        <v>1</v>
      </c>
      <c r="AD21" s="44">
        <v>0</v>
      </c>
      <c r="AE21" s="45">
        <f t="shared" si="9"/>
        <v>0</v>
      </c>
      <c r="AF21" s="44">
        <v>0</v>
      </c>
      <c r="AG21" s="45">
        <f t="shared" si="10"/>
        <v>0</v>
      </c>
      <c r="AH21" s="44">
        <v>0</v>
      </c>
      <c r="AI21" s="45">
        <f t="shared" si="11"/>
        <v>0</v>
      </c>
      <c r="AJ21" s="44">
        <v>0</v>
      </c>
      <c r="AK21" s="45">
        <f t="shared" si="12"/>
        <v>0</v>
      </c>
      <c r="AL21" s="44">
        <v>0</v>
      </c>
      <c r="AM21" s="45">
        <f t="shared" si="13"/>
        <v>0</v>
      </c>
      <c r="AN21" s="44">
        <v>0</v>
      </c>
      <c r="AO21" s="45">
        <f t="shared" si="14"/>
        <v>0</v>
      </c>
      <c r="AP21" s="116">
        <f t="shared" si="15"/>
        <v>62</v>
      </c>
      <c r="AQ21" s="116">
        <f t="shared" si="16"/>
        <v>9</v>
      </c>
      <c r="AR21" s="116">
        <v>1</v>
      </c>
      <c r="AS21" s="116">
        <v>0</v>
      </c>
      <c r="AT21" s="116">
        <v>4</v>
      </c>
      <c r="AU21" s="116">
        <f t="shared" si="17"/>
        <v>5</v>
      </c>
      <c r="AV21" s="125">
        <f t="shared" si="18"/>
        <v>1</v>
      </c>
      <c r="AW21" s="125">
        <f t="shared" si="19"/>
        <v>0</v>
      </c>
      <c r="AX21" s="114">
        <f t="shared" si="20"/>
        <v>4</v>
      </c>
      <c r="AY21" s="116">
        <f t="shared" si="21"/>
        <v>5</v>
      </c>
      <c r="AZ21" s="108">
        <f t="shared" si="22"/>
        <v>0</v>
      </c>
      <c r="BA21" s="108">
        <f t="shared" si="23"/>
        <v>0</v>
      </c>
      <c r="BB21" s="108">
        <f t="shared" si="24"/>
        <v>0</v>
      </c>
      <c r="BC21" s="108">
        <f t="shared" si="24"/>
        <v>0</v>
      </c>
      <c r="BD21" s="124">
        <f t="shared" si="25"/>
        <v>0</v>
      </c>
      <c r="BE21" s="137"/>
      <c r="BF21" s="84"/>
      <c r="BG21" s="84"/>
      <c r="BH21" s="46"/>
      <c r="BI21" s="19"/>
    </row>
    <row r="22" spans="1:61" s="32" customFormat="1" x14ac:dyDescent="0.35">
      <c r="A22" s="46">
        <v>13</v>
      </c>
      <c r="B22" s="46">
        <v>53010016</v>
      </c>
      <c r="C22" s="143" t="s">
        <v>151</v>
      </c>
      <c r="D22" s="21" t="s">
        <v>167</v>
      </c>
      <c r="E22" s="21" t="s">
        <v>335</v>
      </c>
      <c r="F22" s="21" t="s">
        <v>341</v>
      </c>
      <c r="G22" s="21" t="s">
        <v>342</v>
      </c>
      <c r="H22" s="21" t="s">
        <v>348</v>
      </c>
      <c r="I22" s="19">
        <v>6</v>
      </c>
      <c r="J22" s="19" t="s">
        <v>352</v>
      </c>
      <c r="K22" s="19" t="s">
        <v>351</v>
      </c>
      <c r="L22" s="19">
        <v>0</v>
      </c>
      <c r="M22" s="40">
        <f t="shared" si="0"/>
        <v>0</v>
      </c>
      <c r="N22" s="41">
        <v>29</v>
      </c>
      <c r="O22" s="42">
        <f t="shared" si="1"/>
        <v>1</v>
      </c>
      <c r="P22" s="41">
        <v>21</v>
      </c>
      <c r="Q22" s="42">
        <f t="shared" si="2"/>
        <v>1</v>
      </c>
      <c r="R22" s="41">
        <v>27</v>
      </c>
      <c r="S22" s="43">
        <f t="shared" si="3"/>
        <v>1</v>
      </c>
      <c r="T22" s="41">
        <v>23</v>
      </c>
      <c r="U22" s="43">
        <f t="shared" si="4"/>
        <v>1</v>
      </c>
      <c r="V22" s="41">
        <v>46</v>
      </c>
      <c r="W22" s="43">
        <f t="shared" si="5"/>
        <v>1</v>
      </c>
      <c r="X22" s="41">
        <v>30</v>
      </c>
      <c r="Y22" s="43">
        <f t="shared" si="6"/>
        <v>1</v>
      </c>
      <c r="Z22" s="41">
        <v>36</v>
      </c>
      <c r="AA22" s="43">
        <f t="shared" si="7"/>
        <v>1</v>
      </c>
      <c r="AB22" s="41">
        <v>27</v>
      </c>
      <c r="AC22" s="43">
        <f t="shared" si="8"/>
        <v>1</v>
      </c>
      <c r="AD22" s="44">
        <v>0</v>
      </c>
      <c r="AE22" s="45">
        <f t="shared" si="9"/>
        <v>0</v>
      </c>
      <c r="AF22" s="44">
        <v>0</v>
      </c>
      <c r="AG22" s="45">
        <f t="shared" si="10"/>
        <v>0</v>
      </c>
      <c r="AH22" s="44">
        <v>0</v>
      </c>
      <c r="AI22" s="45">
        <f t="shared" si="11"/>
        <v>0</v>
      </c>
      <c r="AJ22" s="44">
        <v>0</v>
      </c>
      <c r="AK22" s="45">
        <f t="shared" si="12"/>
        <v>0</v>
      </c>
      <c r="AL22" s="44">
        <v>0</v>
      </c>
      <c r="AM22" s="45">
        <f t="shared" si="13"/>
        <v>0</v>
      </c>
      <c r="AN22" s="44">
        <v>0</v>
      </c>
      <c r="AO22" s="45">
        <f t="shared" si="14"/>
        <v>0</v>
      </c>
      <c r="AP22" s="116">
        <f t="shared" si="15"/>
        <v>239</v>
      </c>
      <c r="AQ22" s="116">
        <f t="shared" si="16"/>
        <v>8</v>
      </c>
      <c r="AR22" s="116">
        <v>1</v>
      </c>
      <c r="AS22" s="116">
        <v>0</v>
      </c>
      <c r="AT22" s="116">
        <v>8</v>
      </c>
      <c r="AU22" s="116">
        <f t="shared" si="17"/>
        <v>9</v>
      </c>
      <c r="AV22" s="125">
        <f t="shared" si="18"/>
        <v>1</v>
      </c>
      <c r="AW22" s="125">
        <f t="shared" si="19"/>
        <v>0</v>
      </c>
      <c r="AX22" s="114">
        <f t="shared" si="20"/>
        <v>11</v>
      </c>
      <c r="AY22" s="116">
        <f t="shared" si="21"/>
        <v>12</v>
      </c>
      <c r="AZ22" s="108">
        <f t="shared" si="22"/>
        <v>0</v>
      </c>
      <c r="BA22" s="108">
        <f t="shared" si="23"/>
        <v>0</v>
      </c>
      <c r="BB22" s="108">
        <f t="shared" si="24"/>
        <v>-3</v>
      </c>
      <c r="BC22" s="108">
        <f t="shared" si="24"/>
        <v>-3</v>
      </c>
      <c r="BD22" s="124">
        <f t="shared" si="25"/>
        <v>-25</v>
      </c>
      <c r="BE22" s="137">
        <v>3</v>
      </c>
      <c r="BF22" s="84"/>
      <c r="BG22" s="84"/>
      <c r="BH22" s="46"/>
      <c r="BI22" s="19" t="s">
        <v>358</v>
      </c>
    </row>
    <row r="23" spans="1:61" s="32" customFormat="1" x14ac:dyDescent="0.35">
      <c r="A23" s="46">
        <v>14</v>
      </c>
      <c r="B23" s="46">
        <v>53010017</v>
      </c>
      <c r="C23" s="143" t="s">
        <v>152</v>
      </c>
      <c r="D23" s="21" t="s">
        <v>167</v>
      </c>
      <c r="E23" s="21" t="s">
        <v>336</v>
      </c>
      <c r="F23" s="21" t="s">
        <v>341</v>
      </c>
      <c r="G23" s="21" t="s">
        <v>342</v>
      </c>
      <c r="H23" s="21" t="s">
        <v>348</v>
      </c>
      <c r="I23" s="19">
        <v>5</v>
      </c>
      <c r="J23" s="19" t="s">
        <v>352</v>
      </c>
      <c r="K23" s="19" t="s">
        <v>351</v>
      </c>
      <c r="L23" s="19">
        <v>0</v>
      </c>
      <c r="M23" s="40">
        <f t="shared" si="0"/>
        <v>0</v>
      </c>
      <c r="N23" s="41">
        <v>4</v>
      </c>
      <c r="O23" s="42">
        <f t="shared" si="1"/>
        <v>1</v>
      </c>
      <c r="P23" s="41">
        <v>3</v>
      </c>
      <c r="Q23" s="42">
        <f t="shared" si="2"/>
        <v>1</v>
      </c>
      <c r="R23" s="41">
        <v>6</v>
      </c>
      <c r="S23" s="43">
        <f t="shared" si="3"/>
        <v>1</v>
      </c>
      <c r="T23" s="41">
        <v>6</v>
      </c>
      <c r="U23" s="43">
        <f t="shared" si="4"/>
        <v>1</v>
      </c>
      <c r="V23" s="41">
        <v>3</v>
      </c>
      <c r="W23" s="43">
        <f t="shared" si="5"/>
        <v>1</v>
      </c>
      <c r="X23" s="41">
        <v>6</v>
      </c>
      <c r="Y23" s="43">
        <f t="shared" si="6"/>
        <v>1</v>
      </c>
      <c r="Z23" s="41">
        <v>4</v>
      </c>
      <c r="AA23" s="43">
        <f t="shared" si="7"/>
        <v>1</v>
      </c>
      <c r="AB23" s="41">
        <v>8</v>
      </c>
      <c r="AC23" s="43">
        <f t="shared" si="8"/>
        <v>1</v>
      </c>
      <c r="AD23" s="44">
        <v>0</v>
      </c>
      <c r="AE23" s="45">
        <f t="shared" si="9"/>
        <v>0</v>
      </c>
      <c r="AF23" s="44">
        <v>0</v>
      </c>
      <c r="AG23" s="45">
        <f t="shared" si="10"/>
        <v>0</v>
      </c>
      <c r="AH23" s="44">
        <v>0</v>
      </c>
      <c r="AI23" s="45">
        <f t="shared" si="11"/>
        <v>0</v>
      </c>
      <c r="AJ23" s="44">
        <v>0</v>
      </c>
      <c r="AK23" s="45">
        <f t="shared" si="12"/>
        <v>0</v>
      </c>
      <c r="AL23" s="44">
        <v>0</v>
      </c>
      <c r="AM23" s="45">
        <f t="shared" si="13"/>
        <v>0</v>
      </c>
      <c r="AN23" s="44">
        <v>0</v>
      </c>
      <c r="AO23" s="45">
        <f t="shared" si="14"/>
        <v>0</v>
      </c>
      <c r="AP23" s="116">
        <f t="shared" si="15"/>
        <v>40</v>
      </c>
      <c r="AQ23" s="116">
        <f t="shared" si="16"/>
        <v>8</v>
      </c>
      <c r="AR23" s="116">
        <v>1</v>
      </c>
      <c r="AS23" s="116">
        <v>0</v>
      </c>
      <c r="AT23" s="116">
        <v>1</v>
      </c>
      <c r="AU23" s="116">
        <f t="shared" si="17"/>
        <v>2</v>
      </c>
      <c r="AV23" s="125">
        <f t="shared" si="18"/>
        <v>1</v>
      </c>
      <c r="AW23" s="125">
        <f t="shared" si="19"/>
        <v>0</v>
      </c>
      <c r="AX23" s="114">
        <f t="shared" si="20"/>
        <v>2</v>
      </c>
      <c r="AY23" s="116">
        <f t="shared" si="21"/>
        <v>3</v>
      </c>
      <c r="AZ23" s="108">
        <f t="shared" si="22"/>
        <v>0</v>
      </c>
      <c r="BA23" s="108">
        <f t="shared" si="23"/>
        <v>0</v>
      </c>
      <c r="BB23" s="108">
        <f t="shared" si="24"/>
        <v>-1</v>
      </c>
      <c r="BC23" s="108">
        <f t="shared" si="24"/>
        <v>-1</v>
      </c>
      <c r="BD23" s="124">
        <f t="shared" si="25"/>
        <v>-33.333333333333329</v>
      </c>
      <c r="BE23" s="137">
        <v>2</v>
      </c>
      <c r="BF23" s="84"/>
      <c r="BG23" s="84"/>
      <c r="BH23" s="46">
        <v>1</v>
      </c>
      <c r="BI23" s="19" t="s">
        <v>359</v>
      </c>
    </row>
    <row r="24" spans="1:61" s="32" customFormat="1" x14ac:dyDescent="0.35">
      <c r="A24" s="46">
        <v>15</v>
      </c>
      <c r="B24" s="46">
        <v>53010018</v>
      </c>
      <c r="C24" s="143" t="s">
        <v>153</v>
      </c>
      <c r="D24" s="21" t="s">
        <v>167</v>
      </c>
      <c r="E24" s="21" t="s">
        <v>335</v>
      </c>
      <c r="F24" s="21" t="s">
        <v>341</v>
      </c>
      <c r="G24" s="21" t="s">
        <v>342</v>
      </c>
      <c r="H24" s="21" t="s">
        <v>348</v>
      </c>
      <c r="I24" s="19">
        <v>8</v>
      </c>
      <c r="J24" s="19" t="s">
        <v>352</v>
      </c>
      <c r="K24" s="19" t="s">
        <v>351</v>
      </c>
      <c r="L24" s="19">
        <v>8</v>
      </c>
      <c r="M24" s="40">
        <f t="shared" si="0"/>
        <v>1</v>
      </c>
      <c r="N24" s="41">
        <v>6</v>
      </c>
      <c r="O24" s="42">
        <f t="shared" si="1"/>
        <v>1</v>
      </c>
      <c r="P24" s="41">
        <v>3</v>
      </c>
      <c r="Q24" s="42">
        <f t="shared" si="2"/>
        <v>1</v>
      </c>
      <c r="R24" s="41">
        <v>4</v>
      </c>
      <c r="S24" s="43">
        <f t="shared" si="3"/>
        <v>1</v>
      </c>
      <c r="T24" s="41">
        <v>4</v>
      </c>
      <c r="U24" s="43">
        <f t="shared" si="4"/>
        <v>1</v>
      </c>
      <c r="V24" s="41">
        <v>13</v>
      </c>
      <c r="W24" s="43">
        <f t="shared" si="5"/>
        <v>1</v>
      </c>
      <c r="X24" s="41">
        <v>3</v>
      </c>
      <c r="Y24" s="43">
        <f t="shared" si="6"/>
        <v>1</v>
      </c>
      <c r="Z24" s="41">
        <v>9</v>
      </c>
      <c r="AA24" s="43">
        <f t="shared" si="7"/>
        <v>1</v>
      </c>
      <c r="AB24" s="41">
        <v>4</v>
      </c>
      <c r="AC24" s="43">
        <f t="shared" si="8"/>
        <v>1</v>
      </c>
      <c r="AD24" s="44">
        <v>0</v>
      </c>
      <c r="AE24" s="45">
        <f t="shared" si="9"/>
        <v>0</v>
      </c>
      <c r="AF24" s="44">
        <v>0</v>
      </c>
      <c r="AG24" s="45">
        <f t="shared" si="10"/>
        <v>0</v>
      </c>
      <c r="AH24" s="44">
        <v>0</v>
      </c>
      <c r="AI24" s="45">
        <f t="shared" si="11"/>
        <v>0</v>
      </c>
      <c r="AJ24" s="44">
        <v>0</v>
      </c>
      <c r="AK24" s="45">
        <f t="shared" si="12"/>
        <v>0</v>
      </c>
      <c r="AL24" s="44">
        <v>0</v>
      </c>
      <c r="AM24" s="45">
        <f t="shared" si="13"/>
        <v>0</v>
      </c>
      <c r="AN24" s="44">
        <v>0</v>
      </c>
      <c r="AO24" s="45">
        <f t="shared" si="14"/>
        <v>0</v>
      </c>
      <c r="AP24" s="116">
        <f t="shared" si="15"/>
        <v>54</v>
      </c>
      <c r="AQ24" s="116">
        <f t="shared" si="16"/>
        <v>9</v>
      </c>
      <c r="AR24" s="116">
        <v>1</v>
      </c>
      <c r="AS24" s="116">
        <v>0</v>
      </c>
      <c r="AT24" s="116">
        <v>3</v>
      </c>
      <c r="AU24" s="116">
        <f t="shared" si="17"/>
        <v>4</v>
      </c>
      <c r="AV24" s="125">
        <f t="shared" si="18"/>
        <v>1</v>
      </c>
      <c r="AW24" s="125">
        <f t="shared" si="19"/>
        <v>0</v>
      </c>
      <c r="AX24" s="114">
        <f t="shared" si="20"/>
        <v>3</v>
      </c>
      <c r="AY24" s="116">
        <f t="shared" si="21"/>
        <v>4</v>
      </c>
      <c r="AZ24" s="108">
        <f t="shared" si="22"/>
        <v>0</v>
      </c>
      <c r="BA24" s="108">
        <f t="shared" si="23"/>
        <v>0</v>
      </c>
      <c r="BB24" s="108">
        <f t="shared" si="24"/>
        <v>0</v>
      </c>
      <c r="BC24" s="108">
        <f t="shared" si="24"/>
        <v>0</v>
      </c>
      <c r="BD24" s="124">
        <f t="shared" si="25"/>
        <v>0</v>
      </c>
      <c r="BE24" s="137"/>
      <c r="BF24" s="84"/>
      <c r="BG24" s="84"/>
      <c r="BH24" s="46"/>
      <c r="BI24" s="19"/>
    </row>
    <row r="25" spans="1:61" s="32" customFormat="1" x14ac:dyDescent="0.35">
      <c r="A25" s="46">
        <v>16</v>
      </c>
      <c r="B25" s="46">
        <v>53010019</v>
      </c>
      <c r="C25" s="143" t="s">
        <v>154</v>
      </c>
      <c r="D25" s="21" t="s">
        <v>167</v>
      </c>
      <c r="E25" s="21" t="s">
        <v>335</v>
      </c>
      <c r="F25" s="21" t="s">
        <v>341</v>
      </c>
      <c r="G25" s="21" t="s">
        <v>342</v>
      </c>
      <c r="H25" s="21" t="s">
        <v>348</v>
      </c>
      <c r="I25" s="19">
        <v>9</v>
      </c>
      <c r="J25" s="19" t="s">
        <v>352</v>
      </c>
      <c r="K25" s="19" t="s">
        <v>351</v>
      </c>
      <c r="L25" s="19">
        <v>0</v>
      </c>
      <c r="M25" s="40">
        <f t="shared" si="0"/>
        <v>0</v>
      </c>
      <c r="N25" s="41">
        <v>16</v>
      </c>
      <c r="O25" s="42">
        <f t="shared" si="1"/>
        <v>1</v>
      </c>
      <c r="P25" s="41">
        <v>22</v>
      </c>
      <c r="Q25" s="42">
        <f t="shared" si="2"/>
        <v>1</v>
      </c>
      <c r="R25" s="41">
        <v>16</v>
      </c>
      <c r="S25" s="43">
        <f t="shared" si="3"/>
        <v>1</v>
      </c>
      <c r="T25" s="41">
        <v>25</v>
      </c>
      <c r="U25" s="43">
        <f t="shared" si="4"/>
        <v>1</v>
      </c>
      <c r="V25" s="41">
        <v>23</v>
      </c>
      <c r="W25" s="43">
        <f t="shared" si="5"/>
        <v>1</v>
      </c>
      <c r="X25" s="41">
        <v>26</v>
      </c>
      <c r="Y25" s="43">
        <f t="shared" si="6"/>
        <v>1</v>
      </c>
      <c r="Z25" s="41">
        <v>20</v>
      </c>
      <c r="AA25" s="43">
        <f t="shared" si="7"/>
        <v>1</v>
      </c>
      <c r="AB25" s="41">
        <v>10</v>
      </c>
      <c r="AC25" s="43">
        <f t="shared" si="8"/>
        <v>1</v>
      </c>
      <c r="AD25" s="44">
        <v>0</v>
      </c>
      <c r="AE25" s="45">
        <f t="shared" si="9"/>
        <v>0</v>
      </c>
      <c r="AF25" s="44">
        <v>0</v>
      </c>
      <c r="AG25" s="45">
        <f t="shared" si="10"/>
        <v>0</v>
      </c>
      <c r="AH25" s="44">
        <v>0</v>
      </c>
      <c r="AI25" s="45">
        <f t="shared" si="11"/>
        <v>0</v>
      </c>
      <c r="AJ25" s="44">
        <v>0</v>
      </c>
      <c r="AK25" s="45">
        <f t="shared" si="12"/>
        <v>0</v>
      </c>
      <c r="AL25" s="44">
        <v>0</v>
      </c>
      <c r="AM25" s="45">
        <f t="shared" si="13"/>
        <v>0</v>
      </c>
      <c r="AN25" s="44">
        <v>0</v>
      </c>
      <c r="AO25" s="45">
        <f t="shared" si="14"/>
        <v>0</v>
      </c>
      <c r="AP25" s="116">
        <f t="shared" si="15"/>
        <v>158</v>
      </c>
      <c r="AQ25" s="116">
        <f t="shared" si="16"/>
        <v>8</v>
      </c>
      <c r="AR25" s="116">
        <v>1</v>
      </c>
      <c r="AS25" s="116">
        <v>0</v>
      </c>
      <c r="AT25" s="116">
        <v>8</v>
      </c>
      <c r="AU25" s="116">
        <f t="shared" si="17"/>
        <v>9</v>
      </c>
      <c r="AV25" s="125">
        <f t="shared" si="18"/>
        <v>1</v>
      </c>
      <c r="AW25" s="125">
        <f t="shared" si="19"/>
        <v>0</v>
      </c>
      <c r="AX25" s="114">
        <f t="shared" si="20"/>
        <v>9</v>
      </c>
      <c r="AY25" s="116">
        <f t="shared" si="21"/>
        <v>10</v>
      </c>
      <c r="AZ25" s="108">
        <f t="shared" si="22"/>
        <v>0</v>
      </c>
      <c r="BA25" s="108">
        <f t="shared" si="23"/>
        <v>0</v>
      </c>
      <c r="BB25" s="108">
        <f t="shared" si="24"/>
        <v>-1</v>
      </c>
      <c r="BC25" s="108">
        <f t="shared" si="24"/>
        <v>-1</v>
      </c>
      <c r="BD25" s="124">
        <f t="shared" si="25"/>
        <v>-10</v>
      </c>
      <c r="BE25" s="137">
        <v>1</v>
      </c>
      <c r="BF25" s="84"/>
      <c r="BG25" s="84">
        <v>1</v>
      </c>
      <c r="BH25" s="46"/>
      <c r="BI25" s="19"/>
    </row>
    <row r="26" spans="1:61" s="32" customFormat="1" x14ac:dyDescent="0.35">
      <c r="A26" s="46">
        <v>17</v>
      </c>
      <c r="B26" s="46">
        <v>53010009</v>
      </c>
      <c r="C26" s="143" t="s">
        <v>146</v>
      </c>
      <c r="D26" s="21" t="s">
        <v>165</v>
      </c>
      <c r="E26" s="21" t="s">
        <v>336</v>
      </c>
      <c r="F26" s="21" t="s">
        <v>341</v>
      </c>
      <c r="G26" s="21" t="s">
        <v>342</v>
      </c>
      <c r="H26" s="21" t="s">
        <v>348</v>
      </c>
      <c r="I26" s="19">
        <v>7</v>
      </c>
      <c r="J26" s="19" t="s">
        <v>354</v>
      </c>
      <c r="K26" s="19" t="s">
        <v>351</v>
      </c>
      <c r="L26" s="19">
        <v>0</v>
      </c>
      <c r="M26" s="40">
        <f>IF(L26=0,0,IF(L26&lt;10,1,IF(MOD(L26,30)&lt;10,ROUNDDOWN(L26/30,0),ROUNDUP(L26/30,0))))</f>
        <v>0</v>
      </c>
      <c r="N26" s="41">
        <v>0</v>
      </c>
      <c r="O26" s="42">
        <f>IF(N26=0,0,IF(N26&lt;10,1,IF(MOD(N26,30)&lt;10,ROUNDDOWN(N26/30,0),ROUNDUP(N26/30,0))))</f>
        <v>0</v>
      </c>
      <c r="P26" s="41">
        <v>0</v>
      </c>
      <c r="Q26" s="42">
        <f>IF(P26=0,0,IF(P26&lt;10,1,IF(MOD(P26,30)&lt;10,ROUNDDOWN(P26/30,0),ROUNDUP(P26/30,0))))</f>
        <v>0</v>
      </c>
      <c r="R26" s="41">
        <v>0</v>
      </c>
      <c r="S26" s="43">
        <f>IF(R26=0,0,IF(R26&lt;10,1,IF(MOD(R26,40)&lt;10,ROUNDDOWN(R26/40,0),ROUNDUP(R26/40,0))))</f>
        <v>0</v>
      </c>
      <c r="T26" s="41">
        <v>0</v>
      </c>
      <c r="U26" s="43">
        <f>IF(T26=0,0,IF(T26&lt;10,1,IF(MOD(T26,40)&lt;10,ROUNDDOWN(T26/40,0),ROUNDUP(T26/40,0))))</f>
        <v>0</v>
      </c>
      <c r="V26" s="41">
        <v>0</v>
      </c>
      <c r="W26" s="43">
        <f>IF(V26=0,0,IF(V26&lt;10,1,IF(MOD(V26,40)&lt;10,ROUNDDOWN(V26/40,0),ROUNDUP(V26/40,0))))</f>
        <v>0</v>
      </c>
      <c r="X26" s="41">
        <v>0</v>
      </c>
      <c r="Y26" s="43">
        <f>IF(X26=0,0,IF(X26&lt;10,1,IF(MOD(X26,40)&lt;10,ROUNDDOWN(X26/40,0),ROUNDUP(X26/40,0))))</f>
        <v>0</v>
      </c>
      <c r="Z26" s="41">
        <v>0</v>
      </c>
      <c r="AA26" s="43">
        <f>IF(Z26=0,0,IF(Z26&lt;10,1,IF(MOD(Z26,40)&lt;10,ROUNDDOWN(Z26/40,0),ROUNDUP(Z26/40,0))))</f>
        <v>0</v>
      </c>
      <c r="AB26" s="41">
        <v>0</v>
      </c>
      <c r="AC26" s="43">
        <f>IF(AB26=0,0,IF(AB26&lt;10,1,IF(MOD(AB26,40)&lt;10,ROUNDDOWN(AB26/40,0),ROUNDUP(AB26/40,0))))</f>
        <v>0</v>
      </c>
      <c r="AD26" s="44">
        <v>0</v>
      </c>
      <c r="AE26" s="45">
        <f>IF(AD26=0,0,IF(AD26&lt;10,1,IF(MOD(AD26,40)&lt;10,ROUNDDOWN(AD26/40,0),ROUNDUP(AD26/40,0))))</f>
        <v>0</v>
      </c>
      <c r="AF26" s="44">
        <v>0</v>
      </c>
      <c r="AG26" s="45">
        <f>IF(AF26=0,0,IF(AF26&lt;10,1,IF(MOD(AF26,40)&lt;10,ROUNDDOWN(AF26/40,0),ROUNDUP(AF26/40,0))))</f>
        <v>0</v>
      </c>
      <c r="AH26" s="44">
        <v>0</v>
      </c>
      <c r="AI26" s="45">
        <f>IF(AH26=0,0,IF(AH26&lt;10,1,IF(MOD(AH26,40)&lt;10,ROUNDDOWN(AH26/40,0),ROUNDUP(AH26/40,0))))</f>
        <v>0</v>
      </c>
      <c r="AJ26" s="44">
        <v>0</v>
      </c>
      <c r="AK26" s="45">
        <f>IF(AJ26=0,0,IF(AJ26&lt;10,1,IF(MOD(AJ26,40)&lt;10,ROUNDDOWN(AJ26/40,0),ROUNDUP(AJ26/40,0))))</f>
        <v>0</v>
      </c>
      <c r="AL26" s="44">
        <v>0</v>
      </c>
      <c r="AM26" s="45">
        <f>IF(AL26=0,0,IF(AL26&lt;10,1,IF(MOD(AL26,40)&lt;10,ROUNDDOWN(AL26/40,0),ROUNDUP(AL26/40,0))))</f>
        <v>0</v>
      </c>
      <c r="AN26" s="44">
        <v>0</v>
      </c>
      <c r="AO26" s="45">
        <f>IF(AN26=0,0,IF(AN26&lt;10,1,IF(MOD(AN26,40)&lt;10,ROUNDDOWN(AN26/40,0),ROUNDUP(AN26/40,0))))</f>
        <v>0</v>
      </c>
      <c r="AP26" s="116">
        <f>SUM(L26+N26+P26+R26+T26+V26+X26+Z26+AB26+AD26+AF26+AH26+AJ26+AL26+AN26)</f>
        <v>0</v>
      </c>
      <c r="AQ26" s="116">
        <f>SUM(M26+O26+Q26+S26+U26+W26+Y26+AA26+AC26+AE26+AG26+AI26+AK26+AM26+AO26)</f>
        <v>0</v>
      </c>
      <c r="AR26" s="116">
        <v>1</v>
      </c>
      <c r="AS26" s="116">
        <v>0</v>
      </c>
      <c r="AT26" s="116">
        <v>0</v>
      </c>
      <c r="AU26" s="116">
        <f>SUM(AR26:AT26)</f>
        <v>1</v>
      </c>
      <c r="AV26" s="125">
        <f>IF(AP26&lt;1,0,1)</f>
        <v>0</v>
      </c>
      <c r="AW26" s="125">
        <f>IF(AP26&lt;=0,0,IF(AP26&lt;=359,1,IF(AP26&lt;=719,2,IF(AP26&lt;=1079,3,IF(AP26&lt;=1679,4,IF(AP26&lt;=1680,5,IF(AP26&lt;=1680,1,5)))))))-AV26</f>
        <v>0</v>
      </c>
      <c r="AX26" s="114">
        <f>IF(AP26&lt;1,0,IF(AP26&lt;121,ROUNDUP(AP26/20,0),ROUND((((SUM(M26+O26+Q26)*30)+SUM(L26+N26+P26))/50)+(((SUM(S26+U26+W26+Y26+AA26+AC26)*40)+SUM(R26+T26+V26+X26+Z26+AB26))/50)+(SUM(AE26+AG26+AI26+AK26+AM26+AO26)*2),0)))</f>
        <v>0</v>
      </c>
      <c r="AY26" s="116">
        <f>SUM(AV26:AX26)</f>
        <v>0</v>
      </c>
      <c r="AZ26" s="108">
        <f t="shared" ref="AZ26:BC27" si="28">SUM(AR26)-AV26</f>
        <v>1</v>
      </c>
      <c r="BA26" s="108">
        <f t="shared" si="28"/>
        <v>0</v>
      </c>
      <c r="BB26" s="108">
        <f t="shared" si="28"/>
        <v>0</v>
      </c>
      <c r="BC26" s="108">
        <f t="shared" si="28"/>
        <v>1</v>
      </c>
      <c r="BD26" s="124">
        <f>IFERROR(SUM(BC26)/AY26*100,0)</f>
        <v>0</v>
      </c>
      <c r="BE26" s="137"/>
      <c r="BF26" s="84"/>
      <c r="BG26" s="84"/>
      <c r="BH26" s="46"/>
      <c r="BI26" s="19"/>
    </row>
    <row r="27" spans="1:61" s="32" customFormat="1" x14ac:dyDescent="0.35">
      <c r="A27" s="46">
        <v>18</v>
      </c>
      <c r="B27" s="46">
        <v>53010013</v>
      </c>
      <c r="C27" s="143" t="s">
        <v>149</v>
      </c>
      <c r="D27" s="21" t="s">
        <v>165</v>
      </c>
      <c r="E27" s="21" t="s">
        <v>335</v>
      </c>
      <c r="F27" s="21" t="s">
        <v>341</v>
      </c>
      <c r="G27" s="21" t="s">
        <v>342</v>
      </c>
      <c r="H27" s="21" t="s">
        <v>348</v>
      </c>
      <c r="I27" s="19">
        <v>9</v>
      </c>
      <c r="J27" s="19" t="s">
        <v>354</v>
      </c>
      <c r="K27" s="19" t="s">
        <v>351</v>
      </c>
      <c r="L27" s="19">
        <v>0</v>
      </c>
      <c r="M27" s="40">
        <f>IF(L27=0,0,IF(L27&lt;10,1,IF(MOD(L27,30)&lt;10,ROUNDDOWN(L27/30,0),ROUNDUP(L27/30,0))))</f>
        <v>0</v>
      </c>
      <c r="N27" s="41">
        <v>0</v>
      </c>
      <c r="O27" s="42">
        <f>IF(N27=0,0,IF(N27&lt;10,1,IF(MOD(N27,30)&lt;10,ROUNDDOWN(N27/30,0),ROUNDUP(N27/30,0))))</f>
        <v>0</v>
      </c>
      <c r="P27" s="41">
        <v>0</v>
      </c>
      <c r="Q27" s="42">
        <f>IF(P27=0,0,IF(P27&lt;10,1,IF(MOD(P27,30)&lt;10,ROUNDDOWN(P27/30,0),ROUNDUP(P27/30,0))))</f>
        <v>0</v>
      </c>
      <c r="R27" s="41">
        <v>2</v>
      </c>
      <c r="S27" s="43">
        <f>IF(R27=0,0,IF(R27&lt;10,1,IF(MOD(R27,40)&lt;10,ROUNDDOWN(R27/40,0),ROUNDUP(R27/40,0))))</f>
        <v>1</v>
      </c>
      <c r="T27" s="41">
        <v>2</v>
      </c>
      <c r="U27" s="43">
        <f>IF(T27=0,0,IF(T27&lt;10,1,IF(MOD(T27,40)&lt;10,ROUNDDOWN(T27/40,0),ROUNDUP(T27/40,0))))</f>
        <v>1</v>
      </c>
      <c r="V27" s="41">
        <v>0</v>
      </c>
      <c r="W27" s="43">
        <f>IF(V27=0,0,IF(V27&lt;10,1,IF(MOD(V27,40)&lt;10,ROUNDDOWN(V27/40,0),ROUNDUP(V27/40,0))))</f>
        <v>0</v>
      </c>
      <c r="X27" s="41">
        <v>0</v>
      </c>
      <c r="Y27" s="43">
        <f>IF(X27=0,0,IF(X27&lt;10,1,IF(MOD(X27,40)&lt;10,ROUNDDOWN(X27/40,0),ROUNDUP(X27/40,0))))</f>
        <v>0</v>
      </c>
      <c r="Z27" s="41">
        <v>0</v>
      </c>
      <c r="AA27" s="43">
        <f>IF(Z27=0,0,IF(Z27&lt;10,1,IF(MOD(Z27,40)&lt;10,ROUNDDOWN(Z27/40,0),ROUNDUP(Z27/40,0))))</f>
        <v>0</v>
      </c>
      <c r="AB27" s="41">
        <v>0</v>
      </c>
      <c r="AC27" s="43">
        <f>IF(AB27=0,0,IF(AB27&lt;10,1,IF(MOD(AB27,40)&lt;10,ROUNDDOWN(AB27/40,0),ROUNDUP(AB27/40,0))))</f>
        <v>0</v>
      </c>
      <c r="AD27" s="44">
        <v>0</v>
      </c>
      <c r="AE27" s="45">
        <f>IF(AD27=0,0,IF(AD27&lt;10,1,IF(MOD(AD27,40)&lt;10,ROUNDDOWN(AD27/40,0),ROUNDUP(AD27/40,0))))</f>
        <v>0</v>
      </c>
      <c r="AF27" s="44">
        <v>0</v>
      </c>
      <c r="AG27" s="45">
        <f>IF(AF27=0,0,IF(AF27&lt;10,1,IF(MOD(AF27,40)&lt;10,ROUNDDOWN(AF27/40,0),ROUNDUP(AF27/40,0))))</f>
        <v>0</v>
      </c>
      <c r="AH27" s="44">
        <v>0</v>
      </c>
      <c r="AI27" s="45">
        <f>IF(AH27=0,0,IF(AH27&lt;10,1,IF(MOD(AH27,40)&lt;10,ROUNDDOWN(AH27/40,0),ROUNDUP(AH27/40,0))))</f>
        <v>0</v>
      </c>
      <c r="AJ27" s="44">
        <v>0</v>
      </c>
      <c r="AK27" s="45">
        <f>IF(AJ27=0,0,IF(AJ27&lt;10,1,IF(MOD(AJ27,40)&lt;10,ROUNDDOWN(AJ27/40,0),ROUNDUP(AJ27/40,0))))</f>
        <v>0</v>
      </c>
      <c r="AL27" s="44">
        <v>0</v>
      </c>
      <c r="AM27" s="45">
        <f>IF(AL27=0,0,IF(AL27&lt;10,1,IF(MOD(AL27,40)&lt;10,ROUNDDOWN(AL27/40,0),ROUNDUP(AL27/40,0))))</f>
        <v>0</v>
      </c>
      <c r="AN27" s="44">
        <v>0</v>
      </c>
      <c r="AO27" s="45">
        <f>IF(AN27=0,0,IF(AN27&lt;10,1,IF(MOD(AN27,40)&lt;10,ROUNDDOWN(AN27/40,0),ROUNDUP(AN27/40,0))))</f>
        <v>0</v>
      </c>
      <c r="AP27" s="116">
        <f>SUM(L27+N27+P27+R27+T27+V27+X27+Z27+AB27+AD27+AF27+AH27+AJ27+AL27+AN27)</f>
        <v>4</v>
      </c>
      <c r="AQ27" s="116">
        <f>SUM(M27+O27+Q27+S27+U27+W27+Y27+AA27+AC27+AE27+AG27+AI27+AK27+AM27+AO27)</f>
        <v>2</v>
      </c>
      <c r="AR27" s="116">
        <v>1</v>
      </c>
      <c r="AS27" s="116">
        <v>0</v>
      </c>
      <c r="AT27" s="116">
        <v>0</v>
      </c>
      <c r="AU27" s="116">
        <f>SUM(AR27:AT27)</f>
        <v>1</v>
      </c>
      <c r="AV27" s="125">
        <f>IF(AP27&lt;1,0,1)</f>
        <v>1</v>
      </c>
      <c r="AW27" s="125">
        <f>IF(AP27&lt;=0,0,IF(AP27&lt;=359,1,IF(AP27&lt;=719,2,IF(AP27&lt;=1079,3,IF(AP27&lt;=1679,4,IF(AP27&lt;=1680,5,IF(AP27&lt;=1680,1,5)))))))-AV27</f>
        <v>0</v>
      </c>
      <c r="AX27" s="114">
        <f>IF(AP27&lt;1,0,IF(AP27&lt;121,ROUNDUP(AP27/20,0),ROUND((((SUM(M27+O27+Q27)*30)+SUM(L27+N27+P27))/50)+(((SUM(S27+U27+W27+Y27+AA27+AC27)*40)+SUM(R27+T27+V27+X27+Z27+AB27))/50)+(SUM(AE27+AG27+AI27+AK27+AM27+AO27)*2),0)))</f>
        <v>1</v>
      </c>
      <c r="AY27" s="116">
        <f>SUM(AV27:AX27)</f>
        <v>2</v>
      </c>
      <c r="AZ27" s="108">
        <f t="shared" si="28"/>
        <v>0</v>
      </c>
      <c r="BA27" s="108">
        <f t="shared" si="28"/>
        <v>0</v>
      </c>
      <c r="BB27" s="108">
        <f t="shared" si="28"/>
        <v>-1</v>
      </c>
      <c r="BC27" s="108">
        <f t="shared" si="28"/>
        <v>-1</v>
      </c>
      <c r="BD27" s="124">
        <f>IFERROR(SUM(BC27)/AY27*100,0)</f>
        <v>-50</v>
      </c>
      <c r="BE27" s="137"/>
      <c r="BF27" s="84"/>
      <c r="BG27" s="84"/>
      <c r="BH27" s="46"/>
      <c r="BI27" s="19"/>
    </row>
    <row r="28" spans="1:61" s="32" customFormat="1" x14ac:dyDescent="0.35">
      <c r="A28" s="46">
        <v>19</v>
      </c>
      <c r="B28" s="46">
        <v>53010020</v>
      </c>
      <c r="C28" s="143" t="s">
        <v>155</v>
      </c>
      <c r="D28" s="21" t="s">
        <v>168</v>
      </c>
      <c r="E28" s="21" t="s">
        <v>335</v>
      </c>
      <c r="F28" s="21" t="s">
        <v>341</v>
      </c>
      <c r="G28" s="21" t="s">
        <v>342</v>
      </c>
      <c r="H28" s="21" t="s">
        <v>347</v>
      </c>
      <c r="I28" s="19">
        <v>3</v>
      </c>
      <c r="J28" s="19" t="s">
        <v>353</v>
      </c>
      <c r="K28" s="19" t="s">
        <v>351</v>
      </c>
      <c r="L28" s="19">
        <v>120</v>
      </c>
      <c r="M28" s="40">
        <f t="shared" si="0"/>
        <v>4</v>
      </c>
      <c r="N28" s="41">
        <v>228</v>
      </c>
      <c r="O28" s="42">
        <f t="shared" si="1"/>
        <v>8</v>
      </c>
      <c r="P28" s="41">
        <v>288</v>
      </c>
      <c r="Q28" s="42">
        <f t="shared" si="2"/>
        <v>10</v>
      </c>
      <c r="R28" s="41">
        <v>349</v>
      </c>
      <c r="S28" s="43">
        <f t="shared" si="3"/>
        <v>9</v>
      </c>
      <c r="T28" s="41">
        <v>349</v>
      </c>
      <c r="U28" s="43">
        <f t="shared" si="4"/>
        <v>9</v>
      </c>
      <c r="V28" s="41">
        <v>348</v>
      </c>
      <c r="W28" s="43">
        <f t="shared" si="5"/>
        <v>9</v>
      </c>
      <c r="X28" s="41">
        <v>378</v>
      </c>
      <c r="Y28" s="43">
        <f t="shared" si="6"/>
        <v>10</v>
      </c>
      <c r="Z28" s="41">
        <v>384</v>
      </c>
      <c r="AA28" s="43">
        <f t="shared" si="7"/>
        <v>10</v>
      </c>
      <c r="AB28" s="41">
        <v>386</v>
      </c>
      <c r="AC28" s="43">
        <f t="shared" si="8"/>
        <v>10</v>
      </c>
      <c r="AD28" s="44">
        <v>123</v>
      </c>
      <c r="AE28" s="45">
        <f t="shared" si="9"/>
        <v>3</v>
      </c>
      <c r="AF28" s="44">
        <v>107</v>
      </c>
      <c r="AG28" s="45">
        <f t="shared" si="10"/>
        <v>3</v>
      </c>
      <c r="AH28" s="44">
        <v>92</v>
      </c>
      <c r="AI28" s="45">
        <f t="shared" si="11"/>
        <v>3</v>
      </c>
      <c r="AJ28" s="44">
        <v>0</v>
      </c>
      <c r="AK28" s="45">
        <f t="shared" si="12"/>
        <v>0</v>
      </c>
      <c r="AL28" s="44">
        <v>0</v>
      </c>
      <c r="AM28" s="45">
        <f t="shared" si="13"/>
        <v>0</v>
      </c>
      <c r="AN28" s="44">
        <v>0</v>
      </c>
      <c r="AO28" s="45">
        <f t="shared" si="14"/>
        <v>0</v>
      </c>
      <c r="AP28" s="116">
        <f t="shared" si="15"/>
        <v>3152</v>
      </c>
      <c r="AQ28" s="116">
        <f t="shared" si="16"/>
        <v>88</v>
      </c>
      <c r="AR28" s="116">
        <v>1</v>
      </c>
      <c r="AS28" s="116">
        <v>4</v>
      </c>
      <c r="AT28" s="116">
        <v>133</v>
      </c>
      <c r="AU28" s="116">
        <f t="shared" si="17"/>
        <v>138</v>
      </c>
      <c r="AV28" s="125">
        <f t="shared" si="18"/>
        <v>1</v>
      </c>
      <c r="AW28" s="125">
        <f t="shared" si="19"/>
        <v>4</v>
      </c>
      <c r="AX28" s="114">
        <f t="shared" si="20"/>
        <v>133</v>
      </c>
      <c r="AY28" s="116">
        <f t="shared" si="21"/>
        <v>138</v>
      </c>
      <c r="AZ28" s="108">
        <f t="shared" si="22"/>
        <v>0</v>
      </c>
      <c r="BA28" s="108">
        <f t="shared" si="23"/>
        <v>0</v>
      </c>
      <c r="BB28" s="108">
        <f t="shared" si="24"/>
        <v>0</v>
      </c>
      <c r="BC28" s="108">
        <f t="shared" si="24"/>
        <v>0</v>
      </c>
      <c r="BD28" s="124">
        <f t="shared" si="25"/>
        <v>0</v>
      </c>
      <c r="BE28" s="137"/>
      <c r="BF28" s="84">
        <v>2</v>
      </c>
      <c r="BG28" s="84"/>
      <c r="BH28" s="46"/>
      <c r="BI28" s="19"/>
    </row>
    <row r="29" spans="1:61" s="32" customFormat="1" x14ac:dyDescent="0.35">
      <c r="A29" s="46">
        <v>20</v>
      </c>
      <c r="B29" s="46">
        <v>53010021</v>
      </c>
      <c r="C29" s="143" t="s">
        <v>156</v>
      </c>
      <c r="D29" s="21" t="s">
        <v>169</v>
      </c>
      <c r="E29" s="21" t="s">
        <v>335</v>
      </c>
      <c r="F29" s="21" t="s">
        <v>341</v>
      </c>
      <c r="G29" s="21" t="s">
        <v>342</v>
      </c>
      <c r="H29" s="21" t="s">
        <v>348</v>
      </c>
      <c r="I29" s="19">
        <v>12</v>
      </c>
      <c r="J29" s="19" t="s">
        <v>352</v>
      </c>
      <c r="K29" s="19" t="s">
        <v>351</v>
      </c>
      <c r="L29" s="19">
        <v>0</v>
      </c>
      <c r="M29" s="40">
        <f t="shared" si="0"/>
        <v>0</v>
      </c>
      <c r="N29" s="41">
        <v>22</v>
      </c>
      <c r="O29" s="42">
        <f t="shared" si="1"/>
        <v>1</v>
      </c>
      <c r="P29" s="41">
        <v>21</v>
      </c>
      <c r="Q29" s="42">
        <f t="shared" si="2"/>
        <v>1</v>
      </c>
      <c r="R29" s="41">
        <v>17</v>
      </c>
      <c r="S29" s="43">
        <f t="shared" si="3"/>
        <v>1</v>
      </c>
      <c r="T29" s="41">
        <v>16</v>
      </c>
      <c r="U29" s="43">
        <f t="shared" si="4"/>
        <v>1</v>
      </c>
      <c r="V29" s="41">
        <v>21</v>
      </c>
      <c r="W29" s="43">
        <f t="shared" si="5"/>
        <v>1</v>
      </c>
      <c r="X29" s="41">
        <v>15</v>
      </c>
      <c r="Y29" s="43">
        <f t="shared" si="6"/>
        <v>1</v>
      </c>
      <c r="Z29" s="41">
        <v>26</v>
      </c>
      <c r="AA29" s="43">
        <f t="shared" si="7"/>
        <v>1</v>
      </c>
      <c r="AB29" s="41">
        <v>20</v>
      </c>
      <c r="AC29" s="43">
        <f t="shared" si="8"/>
        <v>1</v>
      </c>
      <c r="AD29" s="44">
        <v>0</v>
      </c>
      <c r="AE29" s="45">
        <f t="shared" si="9"/>
        <v>0</v>
      </c>
      <c r="AF29" s="44">
        <v>0</v>
      </c>
      <c r="AG29" s="45">
        <f t="shared" si="10"/>
        <v>0</v>
      </c>
      <c r="AH29" s="44">
        <v>0</v>
      </c>
      <c r="AI29" s="45">
        <f t="shared" si="11"/>
        <v>0</v>
      </c>
      <c r="AJ29" s="44">
        <v>0</v>
      </c>
      <c r="AK29" s="45">
        <f t="shared" si="12"/>
        <v>0</v>
      </c>
      <c r="AL29" s="44">
        <v>0</v>
      </c>
      <c r="AM29" s="45">
        <f t="shared" si="13"/>
        <v>0</v>
      </c>
      <c r="AN29" s="44">
        <v>0</v>
      </c>
      <c r="AO29" s="45">
        <f t="shared" si="14"/>
        <v>0</v>
      </c>
      <c r="AP29" s="116">
        <f t="shared" si="15"/>
        <v>158</v>
      </c>
      <c r="AQ29" s="116">
        <f t="shared" si="16"/>
        <v>8</v>
      </c>
      <c r="AR29" s="116">
        <v>1</v>
      </c>
      <c r="AS29" s="116">
        <v>0</v>
      </c>
      <c r="AT29" s="116">
        <v>8</v>
      </c>
      <c r="AU29" s="116">
        <f t="shared" si="17"/>
        <v>9</v>
      </c>
      <c r="AV29" s="125">
        <f t="shared" si="18"/>
        <v>1</v>
      </c>
      <c r="AW29" s="125">
        <f t="shared" si="19"/>
        <v>0</v>
      </c>
      <c r="AX29" s="114">
        <f t="shared" si="20"/>
        <v>9</v>
      </c>
      <c r="AY29" s="116">
        <f t="shared" si="21"/>
        <v>10</v>
      </c>
      <c r="AZ29" s="108">
        <f t="shared" si="22"/>
        <v>0</v>
      </c>
      <c r="BA29" s="108">
        <f t="shared" si="23"/>
        <v>0</v>
      </c>
      <c r="BB29" s="108">
        <f t="shared" si="24"/>
        <v>-1</v>
      </c>
      <c r="BC29" s="108">
        <f t="shared" si="24"/>
        <v>-1</v>
      </c>
      <c r="BD29" s="124">
        <f t="shared" si="25"/>
        <v>-10</v>
      </c>
      <c r="BE29" s="137">
        <v>1</v>
      </c>
      <c r="BF29" s="84"/>
      <c r="BG29" s="84">
        <v>2</v>
      </c>
      <c r="BH29" s="46"/>
      <c r="BI29" s="19"/>
    </row>
    <row r="30" spans="1:61" s="32" customFormat="1" x14ac:dyDescent="0.35">
      <c r="A30" s="46">
        <v>21</v>
      </c>
      <c r="B30" s="46">
        <v>53010023</v>
      </c>
      <c r="C30" s="143" t="s">
        <v>158</v>
      </c>
      <c r="D30" s="21" t="s">
        <v>169</v>
      </c>
      <c r="E30" s="21" t="s">
        <v>335</v>
      </c>
      <c r="F30" s="21" t="s">
        <v>341</v>
      </c>
      <c r="G30" s="21" t="s">
        <v>342</v>
      </c>
      <c r="H30" s="21" t="s">
        <v>348</v>
      </c>
      <c r="I30" s="19">
        <v>10</v>
      </c>
      <c r="J30" s="19" t="s">
        <v>352</v>
      </c>
      <c r="K30" s="19" t="s">
        <v>351</v>
      </c>
      <c r="L30" s="19">
        <v>0</v>
      </c>
      <c r="M30" s="40">
        <f>IF(L30=0,0,IF(L30&lt;10,1,IF(MOD(L30,30)&lt;10,ROUNDDOWN(L30/30,0),ROUNDUP(L30/30,0))))</f>
        <v>0</v>
      </c>
      <c r="N30" s="41">
        <v>0</v>
      </c>
      <c r="O30" s="42">
        <f>IF(N30=0,0,IF(N30&lt;10,1,IF(MOD(N30,30)&lt;10,ROUNDDOWN(N30/30,0),ROUNDUP(N30/30,0))))</f>
        <v>0</v>
      </c>
      <c r="P30" s="41">
        <v>0</v>
      </c>
      <c r="Q30" s="42">
        <f>IF(P30=0,0,IF(P30&lt;10,1,IF(MOD(P30,30)&lt;10,ROUNDDOWN(P30/30,0),ROUNDUP(P30/30,0))))</f>
        <v>0</v>
      </c>
      <c r="R30" s="41">
        <v>0</v>
      </c>
      <c r="S30" s="43">
        <f>IF(R30=0,0,IF(R30&lt;10,1,IF(MOD(R30,40)&lt;10,ROUNDDOWN(R30/40,0),ROUNDUP(R30/40,0))))</f>
        <v>0</v>
      </c>
      <c r="T30" s="41">
        <v>0</v>
      </c>
      <c r="U30" s="43">
        <f>IF(T30=0,0,IF(T30&lt;10,1,IF(MOD(T30,40)&lt;10,ROUNDDOWN(T30/40,0),ROUNDUP(T30/40,0))))</f>
        <v>0</v>
      </c>
      <c r="V30" s="41">
        <v>0</v>
      </c>
      <c r="W30" s="43">
        <f>IF(V30=0,0,IF(V30&lt;10,1,IF(MOD(V30,40)&lt;10,ROUNDDOWN(V30/40,0),ROUNDUP(V30/40,0))))</f>
        <v>0</v>
      </c>
      <c r="X30" s="41">
        <v>0</v>
      </c>
      <c r="Y30" s="43">
        <f>IF(X30=0,0,IF(X30&lt;10,1,IF(MOD(X30,40)&lt;10,ROUNDDOWN(X30/40,0),ROUNDUP(X30/40,0))))</f>
        <v>0</v>
      </c>
      <c r="Z30" s="41">
        <v>0</v>
      </c>
      <c r="AA30" s="43">
        <f>IF(Z30=0,0,IF(Z30&lt;10,1,IF(MOD(Z30,40)&lt;10,ROUNDDOWN(Z30/40,0),ROUNDUP(Z30/40,0))))</f>
        <v>0</v>
      </c>
      <c r="AB30" s="41">
        <v>0</v>
      </c>
      <c r="AC30" s="43">
        <f>IF(AB30=0,0,IF(AB30&lt;10,1,IF(MOD(AB30,40)&lt;10,ROUNDDOWN(AB30/40,0),ROUNDUP(AB30/40,0))))</f>
        <v>0</v>
      </c>
      <c r="AD30" s="44">
        <v>0</v>
      </c>
      <c r="AE30" s="45">
        <f>IF(AD30=0,0,IF(AD30&lt;10,1,IF(MOD(AD30,40)&lt;10,ROUNDDOWN(AD30/40,0),ROUNDUP(AD30/40,0))))</f>
        <v>0</v>
      </c>
      <c r="AF30" s="44">
        <v>0</v>
      </c>
      <c r="AG30" s="45">
        <f>IF(AF30=0,0,IF(AF30&lt;10,1,IF(MOD(AF30,40)&lt;10,ROUNDDOWN(AF30/40,0),ROUNDUP(AF30/40,0))))</f>
        <v>0</v>
      </c>
      <c r="AH30" s="44">
        <v>0</v>
      </c>
      <c r="AI30" s="45">
        <f>IF(AH30=0,0,IF(AH30&lt;10,1,IF(MOD(AH30,40)&lt;10,ROUNDDOWN(AH30/40,0),ROUNDUP(AH30/40,0))))</f>
        <v>0</v>
      </c>
      <c r="AJ30" s="44">
        <v>0</v>
      </c>
      <c r="AK30" s="45">
        <f>IF(AJ30=0,0,IF(AJ30&lt;10,1,IF(MOD(AJ30,40)&lt;10,ROUNDDOWN(AJ30/40,0),ROUNDUP(AJ30/40,0))))</f>
        <v>0</v>
      </c>
      <c r="AL30" s="44">
        <v>0</v>
      </c>
      <c r="AM30" s="45">
        <f>IF(AL30=0,0,IF(AL30&lt;10,1,IF(MOD(AL30,40)&lt;10,ROUNDDOWN(AL30/40,0),ROUNDUP(AL30/40,0))))</f>
        <v>0</v>
      </c>
      <c r="AN30" s="44">
        <v>0</v>
      </c>
      <c r="AO30" s="45">
        <f>IF(AN30=0,0,IF(AN30&lt;10,1,IF(MOD(AN30,40)&lt;10,ROUNDDOWN(AN30/40,0),ROUNDUP(AN30/40,0))))</f>
        <v>0</v>
      </c>
      <c r="AP30" s="116">
        <f>SUM(L30+N30+P30+R30+T30+V30+X30+Z30+AB30+AD30+AF30+AH30+AJ30+AL30+AN30)</f>
        <v>0</v>
      </c>
      <c r="AQ30" s="116">
        <f>SUM(M30+O30+Q30+S30+U30+W30+Y30+AA30+AC30+AE30+AG30+AI30+AK30+AM30+AO30)</f>
        <v>0</v>
      </c>
      <c r="AR30" s="116">
        <v>1</v>
      </c>
      <c r="AS30" s="116">
        <v>0</v>
      </c>
      <c r="AT30" s="116">
        <v>0</v>
      </c>
      <c r="AU30" s="116">
        <f>SUM(AR30:AT30)</f>
        <v>1</v>
      </c>
      <c r="AV30" s="125">
        <f>IF(AP30&lt;1,0,1)</f>
        <v>0</v>
      </c>
      <c r="AW30" s="125">
        <f>IF(AP30&lt;=0,0,IF(AP30&lt;=359,1,IF(AP30&lt;=719,2,IF(AP30&lt;=1079,3,IF(AP30&lt;=1679,4,IF(AP30&lt;=1680,5,IF(AP30&lt;=1680,1,5)))))))-AV30</f>
        <v>0</v>
      </c>
      <c r="AX30" s="114">
        <f>IF(AP30&lt;1,0,IF(AP30&lt;121,ROUNDUP(AP30/20,0),ROUND((((SUM(M30+O30+Q30)*30)+SUM(L30+N30+P30))/50)+(((SUM(S30+U30+W30+Y30+AA30+AC30)*40)+SUM(R30+T30+V30+X30+Z30+AB30))/50)+(SUM(AE30+AG30+AI30+AK30+AM30+AO30)*2),0)))</f>
        <v>0</v>
      </c>
      <c r="AY30" s="116">
        <f>SUM(AV30:AX30)</f>
        <v>0</v>
      </c>
      <c r="AZ30" s="108">
        <f>SUM(AR30)-AV30</f>
        <v>1</v>
      </c>
      <c r="BA30" s="108">
        <f>SUM(AS30)-AW30</f>
        <v>0</v>
      </c>
      <c r="BB30" s="108">
        <f>SUM(AT30)-AX30</f>
        <v>0</v>
      </c>
      <c r="BC30" s="108">
        <f>SUM(AU30)-AY30</f>
        <v>1</v>
      </c>
      <c r="BD30" s="124">
        <f>IFERROR(SUM(BC30)/AY30*100,0)</f>
        <v>0</v>
      </c>
      <c r="BE30" s="137"/>
      <c r="BF30" s="84"/>
      <c r="BG30" s="84"/>
      <c r="BH30" s="46"/>
      <c r="BI30" s="19"/>
    </row>
    <row r="31" spans="1:61" s="32" customFormat="1" x14ac:dyDescent="0.35">
      <c r="A31" s="46">
        <v>22</v>
      </c>
      <c r="B31" s="46">
        <v>53010022</v>
      </c>
      <c r="C31" s="143" t="s">
        <v>157</v>
      </c>
      <c r="D31" s="21" t="s">
        <v>169</v>
      </c>
      <c r="E31" s="21" t="s">
        <v>335</v>
      </c>
      <c r="F31" s="21" t="s">
        <v>341</v>
      </c>
      <c r="G31" s="21" t="s">
        <v>342</v>
      </c>
      <c r="H31" s="21" t="s">
        <v>348</v>
      </c>
      <c r="I31" s="19">
        <v>15</v>
      </c>
      <c r="J31" s="19" t="s">
        <v>352</v>
      </c>
      <c r="K31" s="19" t="s">
        <v>351</v>
      </c>
      <c r="L31" s="19">
        <v>0</v>
      </c>
      <c r="M31" s="40">
        <f t="shared" si="0"/>
        <v>0</v>
      </c>
      <c r="N31" s="41">
        <v>8</v>
      </c>
      <c r="O31" s="42">
        <f t="shared" si="1"/>
        <v>1</v>
      </c>
      <c r="P31" s="41">
        <v>13</v>
      </c>
      <c r="Q31" s="42">
        <f t="shared" si="2"/>
        <v>1</v>
      </c>
      <c r="R31" s="41">
        <v>8</v>
      </c>
      <c r="S31" s="43">
        <f t="shared" si="3"/>
        <v>1</v>
      </c>
      <c r="T31" s="41">
        <v>10</v>
      </c>
      <c r="U31" s="43">
        <f t="shared" si="4"/>
        <v>1</v>
      </c>
      <c r="V31" s="41">
        <v>13</v>
      </c>
      <c r="W31" s="43">
        <f t="shared" si="5"/>
        <v>1</v>
      </c>
      <c r="X31" s="41">
        <v>11</v>
      </c>
      <c r="Y31" s="43">
        <f t="shared" si="6"/>
        <v>1</v>
      </c>
      <c r="Z31" s="41">
        <v>12</v>
      </c>
      <c r="AA31" s="43">
        <f t="shared" si="7"/>
        <v>1</v>
      </c>
      <c r="AB31" s="41">
        <v>9</v>
      </c>
      <c r="AC31" s="43">
        <f t="shared" si="8"/>
        <v>1</v>
      </c>
      <c r="AD31" s="44">
        <v>0</v>
      </c>
      <c r="AE31" s="45">
        <f t="shared" si="9"/>
        <v>0</v>
      </c>
      <c r="AF31" s="44">
        <v>0</v>
      </c>
      <c r="AG31" s="45">
        <f t="shared" si="10"/>
        <v>0</v>
      </c>
      <c r="AH31" s="44">
        <v>0</v>
      </c>
      <c r="AI31" s="45">
        <f t="shared" si="11"/>
        <v>0</v>
      </c>
      <c r="AJ31" s="44">
        <v>0</v>
      </c>
      <c r="AK31" s="45">
        <f t="shared" si="12"/>
        <v>0</v>
      </c>
      <c r="AL31" s="44">
        <v>0</v>
      </c>
      <c r="AM31" s="45">
        <f t="shared" si="13"/>
        <v>0</v>
      </c>
      <c r="AN31" s="44">
        <v>0</v>
      </c>
      <c r="AO31" s="45">
        <f t="shared" si="14"/>
        <v>0</v>
      </c>
      <c r="AP31" s="116">
        <f t="shared" si="15"/>
        <v>84</v>
      </c>
      <c r="AQ31" s="116">
        <f t="shared" si="16"/>
        <v>8</v>
      </c>
      <c r="AR31" s="116">
        <v>1</v>
      </c>
      <c r="AS31" s="116">
        <v>0</v>
      </c>
      <c r="AT31" s="116">
        <v>4</v>
      </c>
      <c r="AU31" s="116">
        <f t="shared" si="17"/>
        <v>5</v>
      </c>
      <c r="AV31" s="125">
        <f t="shared" si="18"/>
        <v>1</v>
      </c>
      <c r="AW31" s="125">
        <f t="shared" si="19"/>
        <v>0</v>
      </c>
      <c r="AX31" s="114">
        <f t="shared" si="20"/>
        <v>5</v>
      </c>
      <c r="AY31" s="116">
        <f t="shared" si="21"/>
        <v>6</v>
      </c>
      <c r="AZ31" s="108">
        <f t="shared" si="22"/>
        <v>0</v>
      </c>
      <c r="BA31" s="108">
        <f t="shared" si="23"/>
        <v>0</v>
      </c>
      <c r="BB31" s="108">
        <f t="shared" si="24"/>
        <v>-1</v>
      </c>
      <c r="BC31" s="108">
        <f t="shared" si="24"/>
        <v>-1</v>
      </c>
      <c r="BD31" s="124">
        <f t="shared" si="25"/>
        <v>-16.666666666666664</v>
      </c>
      <c r="BE31" s="137">
        <v>1</v>
      </c>
      <c r="BF31" s="84"/>
      <c r="BG31" s="84"/>
      <c r="BH31" s="19"/>
      <c r="BI31" s="19" t="s">
        <v>358</v>
      </c>
    </row>
    <row r="32" spans="1:61" s="32" customFormat="1" x14ac:dyDescent="0.35">
      <c r="A32" s="46">
        <v>23</v>
      </c>
      <c r="B32" s="46">
        <v>53010027</v>
      </c>
      <c r="C32" s="143" t="s">
        <v>160</v>
      </c>
      <c r="D32" s="21" t="s">
        <v>170</v>
      </c>
      <c r="E32" s="21" t="s">
        <v>335</v>
      </c>
      <c r="F32" s="21" t="s">
        <v>341</v>
      </c>
      <c r="G32" s="21" t="s">
        <v>342</v>
      </c>
      <c r="H32" s="21" t="s">
        <v>348</v>
      </c>
      <c r="I32" s="19">
        <v>7</v>
      </c>
      <c r="J32" s="19" t="s">
        <v>352</v>
      </c>
      <c r="K32" s="19" t="s">
        <v>351</v>
      </c>
      <c r="L32" s="19">
        <v>0</v>
      </c>
      <c r="M32" s="40">
        <f t="shared" si="0"/>
        <v>0</v>
      </c>
      <c r="N32" s="41">
        <v>8</v>
      </c>
      <c r="O32" s="42">
        <f t="shared" si="1"/>
        <v>1</v>
      </c>
      <c r="P32" s="41">
        <v>14</v>
      </c>
      <c r="Q32" s="42">
        <f t="shared" si="2"/>
        <v>1</v>
      </c>
      <c r="R32" s="41">
        <v>9</v>
      </c>
      <c r="S32" s="43">
        <f t="shared" si="3"/>
        <v>1</v>
      </c>
      <c r="T32" s="41">
        <v>9</v>
      </c>
      <c r="U32" s="43">
        <f t="shared" si="4"/>
        <v>1</v>
      </c>
      <c r="V32" s="41">
        <v>12</v>
      </c>
      <c r="W32" s="43">
        <f t="shared" si="5"/>
        <v>1</v>
      </c>
      <c r="X32" s="41">
        <v>10</v>
      </c>
      <c r="Y32" s="43">
        <f t="shared" si="6"/>
        <v>1</v>
      </c>
      <c r="Z32" s="41">
        <v>14</v>
      </c>
      <c r="AA32" s="43">
        <f t="shared" si="7"/>
        <v>1</v>
      </c>
      <c r="AB32" s="41">
        <v>17</v>
      </c>
      <c r="AC32" s="43">
        <f t="shared" si="8"/>
        <v>1</v>
      </c>
      <c r="AD32" s="44">
        <v>0</v>
      </c>
      <c r="AE32" s="45">
        <f t="shared" si="9"/>
        <v>0</v>
      </c>
      <c r="AF32" s="44">
        <v>0</v>
      </c>
      <c r="AG32" s="45">
        <f t="shared" si="10"/>
        <v>0</v>
      </c>
      <c r="AH32" s="44">
        <v>0</v>
      </c>
      <c r="AI32" s="45">
        <f t="shared" si="11"/>
        <v>0</v>
      </c>
      <c r="AJ32" s="44">
        <v>0</v>
      </c>
      <c r="AK32" s="45">
        <f t="shared" si="12"/>
        <v>0</v>
      </c>
      <c r="AL32" s="44">
        <v>0</v>
      </c>
      <c r="AM32" s="45">
        <f t="shared" si="13"/>
        <v>0</v>
      </c>
      <c r="AN32" s="44">
        <v>0</v>
      </c>
      <c r="AO32" s="45">
        <f t="shared" si="14"/>
        <v>0</v>
      </c>
      <c r="AP32" s="116">
        <f t="shared" si="15"/>
        <v>93</v>
      </c>
      <c r="AQ32" s="116">
        <f t="shared" si="16"/>
        <v>8</v>
      </c>
      <c r="AR32" s="116">
        <v>1</v>
      </c>
      <c r="AS32" s="116">
        <v>0</v>
      </c>
      <c r="AT32" s="116">
        <v>3</v>
      </c>
      <c r="AU32" s="116">
        <f t="shared" si="17"/>
        <v>4</v>
      </c>
      <c r="AV32" s="125">
        <f t="shared" si="18"/>
        <v>1</v>
      </c>
      <c r="AW32" s="125">
        <f t="shared" si="19"/>
        <v>0</v>
      </c>
      <c r="AX32" s="114">
        <f t="shared" si="20"/>
        <v>5</v>
      </c>
      <c r="AY32" s="116">
        <f t="shared" si="21"/>
        <v>6</v>
      </c>
      <c r="AZ32" s="108">
        <f t="shared" si="22"/>
        <v>0</v>
      </c>
      <c r="BA32" s="108">
        <f t="shared" si="23"/>
        <v>0</v>
      </c>
      <c r="BB32" s="108">
        <f t="shared" si="24"/>
        <v>-2</v>
      </c>
      <c r="BC32" s="108">
        <f t="shared" si="24"/>
        <v>-2</v>
      </c>
      <c r="BD32" s="124">
        <f t="shared" si="25"/>
        <v>-33.333333333333329</v>
      </c>
      <c r="BE32" s="137"/>
      <c r="BF32" s="84"/>
      <c r="BG32" s="84">
        <v>1</v>
      </c>
      <c r="BH32" s="46"/>
      <c r="BI32" s="19" t="s">
        <v>359</v>
      </c>
    </row>
    <row r="33" spans="1:61" s="32" customFormat="1" x14ac:dyDescent="0.35">
      <c r="A33" s="46">
        <v>24</v>
      </c>
      <c r="B33" s="46">
        <v>53010025</v>
      </c>
      <c r="C33" s="143" t="s">
        <v>159</v>
      </c>
      <c r="D33" s="21" t="s">
        <v>170</v>
      </c>
      <c r="E33" s="21" t="s">
        <v>335</v>
      </c>
      <c r="F33" s="21" t="s">
        <v>341</v>
      </c>
      <c r="G33" s="21" t="s">
        <v>342</v>
      </c>
      <c r="H33" s="21" t="s">
        <v>348</v>
      </c>
      <c r="I33" s="19">
        <v>6</v>
      </c>
      <c r="J33" s="19" t="s">
        <v>352</v>
      </c>
      <c r="K33" s="19" t="s">
        <v>351</v>
      </c>
      <c r="L33" s="19">
        <v>0</v>
      </c>
      <c r="M33" s="40">
        <f>IF(L33=0,0,IF(L33&lt;10,1,IF(MOD(L33,30)&lt;10,ROUNDDOWN(L33/30,0),ROUNDUP(L33/30,0))))</f>
        <v>0</v>
      </c>
      <c r="N33" s="41">
        <v>0</v>
      </c>
      <c r="O33" s="42">
        <f>IF(N33=0,0,IF(N33&lt;10,1,IF(MOD(N33,30)&lt;10,ROUNDDOWN(N33/30,0),ROUNDUP(N33/30,0))))</f>
        <v>0</v>
      </c>
      <c r="P33" s="41">
        <v>0</v>
      </c>
      <c r="Q33" s="42">
        <f>IF(P33=0,0,IF(P33&lt;10,1,IF(MOD(P33,30)&lt;10,ROUNDDOWN(P33/30,0),ROUNDUP(P33/30,0))))</f>
        <v>0</v>
      </c>
      <c r="R33" s="41">
        <v>0</v>
      </c>
      <c r="S33" s="43">
        <f>IF(R33=0,0,IF(R33&lt;10,1,IF(MOD(R33,40)&lt;10,ROUNDDOWN(R33/40,0),ROUNDUP(R33/40,0))))</f>
        <v>0</v>
      </c>
      <c r="T33" s="41">
        <v>0</v>
      </c>
      <c r="U33" s="43">
        <f>IF(T33=0,0,IF(T33&lt;10,1,IF(MOD(T33,40)&lt;10,ROUNDDOWN(T33/40,0),ROUNDUP(T33/40,0))))</f>
        <v>0</v>
      </c>
      <c r="V33" s="41">
        <v>0</v>
      </c>
      <c r="W33" s="43">
        <f>IF(V33=0,0,IF(V33&lt;10,1,IF(MOD(V33,40)&lt;10,ROUNDDOWN(V33/40,0),ROUNDUP(V33/40,0))))</f>
        <v>0</v>
      </c>
      <c r="X33" s="41">
        <v>0</v>
      </c>
      <c r="Y33" s="43">
        <f>IF(X33=0,0,IF(X33&lt;10,1,IF(MOD(X33,40)&lt;10,ROUNDDOWN(X33/40,0),ROUNDUP(X33/40,0))))</f>
        <v>0</v>
      </c>
      <c r="Z33" s="41">
        <v>0</v>
      </c>
      <c r="AA33" s="43">
        <f>IF(Z33=0,0,IF(Z33&lt;10,1,IF(MOD(Z33,40)&lt;10,ROUNDDOWN(Z33/40,0),ROUNDUP(Z33/40,0))))</f>
        <v>0</v>
      </c>
      <c r="AB33" s="41">
        <v>0</v>
      </c>
      <c r="AC33" s="43">
        <f>IF(AB33=0,0,IF(AB33&lt;10,1,IF(MOD(AB33,40)&lt;10,ROUNDDOWN(AB33/40,0),ROUNDUP(AB33/40,0))))</f>
        <v>0</v>
      </c>
      <c r="AD33" s="44">
        <v>0</v>
      </c>
      <c r="AE33" s="45">
        <f>IF(AD33=0,0,IF(AD33&lt;10,1,IF(MOD(AD33,40)&lt;10,ROUNDDOWN(AD33/40,0),ROUNDUP(AD33/40,0))))</f>
        <v>0</v>
      </c>
      <c r="AF33" s="44">
        <v>0</v>
      </c>
      <c r="AG33" s="45">
        <f>IF(AF33=0,0,IF(AF33&lt;10,1,IF(MOD(AF33,40)&lt;10,ROUNDDOWN(AF33/40,0),ROUNDUP(AF33/40,0))))</f>
        <v>0</v>
      </c>
      <c r="AH33" s="44">
        <v>0</v>
      </c>
      <c r="AI33" s="45">
        <f>IF(AH33=0,0,IF(AH33&lt;10,1,IF(MOD(AH33,40)&lt;10,ROUNDDOWN(AH33/40,0),ROUNDUP(AH33/40,0))))</f>
        <v>0</v>
      </c>
      <c r="AJ33" s="44">
        <v>0</v>
      </c>
      <c r="AK33" s="45">
        <f>IF(AJ33=0,0,IF(AJ33&lt;10,1,IF(MOD(AJ33,40)&lt;10,ROUNDDOWN(AJ33/40,0),ROUNDUP(AJ33/40,0))))</f>
        <v>0</v>
      </c>
      <c r="AL33" s="44">
        <v>0</v>
      </c>
      <c r="AM33" s="45">
        <f>IF(AL33=0,0,IF(AL33&lt;10,1,IF(MOD(AL33,40)&lt;10,ROUNDDOWN(AL33/40,0),ROUNDUP(AL33/40,0))))</f>
        <v>0</v>
      </c>
      <c r="AN33" s="44">
        <v>0</v>
      </c>
      <c r="AO33" s="45">
        <f>IF(AN33=0,0,IF(AN33&lt;10,1,IF(MOD(AN33,40)&lt;10,ROUNDDOWN(AN33/40,0),ROUNDUP(AN33/40,0))))</f>
        <v>0</v>
      </c>
      <c r="AP33" s="116">
        <f>SUM(L33+N33+P33+R33+T33+V33+X33+Z33+AB33+AD33+AF33+AH33+AJ33+AL33+AN33)</f>
        <v>0</v>
      </c>
      <c r="AQ33" s="116">
        <f>SUM(M33+O33+Q33+S33+U33+W33+Y33+AA33+AC33+AE33+AG33+AI33+AK33+AM33+AO33)</f>
        <v>0</v>
      </c>
      <c r="AR33" s="116">
        <v>1</v>
      </c>
      <c r="AS33" s="116">
        <v>0</v>
      </c>
      <c r="AT33" s="116">
        <v>2</v>
      </c>
      <c r="AU33" s="116">
        <f>SUM(AR33:AT33)</f>
        <v>3</v>
      </c>
      <c r="AV33" s="125">
        <f>IF(AP33&lt;1,0,1)</f>
        <v>0</v>
      </c>
      <c r="AW33" s="125">
        <f>IF(AP33&lt;=0,0,IF(AP33&lt;=359,1,IF(AP33&lt;=719,2,IF(AP33&lt;=1079,3,IF(AP33&lt;=1679,4,IF(AP33&lt;=1680,5,IF(AP33&lt;=1680,1,5)))))))-AV33</f>
        <v>0</v>
      </c>
      <c r="AX33" s="114">
        <f>IF(AP33&lt;1,0,IF(AP33&lt;121,ROUNDUP(AP33/20,0),ROUND((((SUM(M33+O33+Q33)*30)+SUM(L33+N33+P33))/50)+(((SUM(S33+U33+W33+Y33+AA33+AC33)*40)+SUM(R33+T33+V33+X33+Z33+AB33))/50)+(SUM(AE33+AG33+AI33+AK33+AM33+AO33)*2),0)))</f>
        <v>0</v>
      </c>
      <c r="AY33" s="116">
        <f>SUM(AV33:AX33)</f>
        <v>0</v>
      </c>
      <c r="AZ33" s="108">
        <f>SUM(AR33)-AV33</f>
        <v>1</v>
      </c>
      <c r="BA33" s="108">
        <f>SUM(AS33)-AW33</f>
        <v>0</v>
      </c>
      <c r="BB33" s="108">
        <f>SUM(AT33)-AX33</f>
        <v>2</v>
      </c>
      <c r="BC33" s="108">
        <f>SUM(AU33)-AY33</f>
        <v>3</v>
      </c>
      <c r="BD33" s="124">
        <f>IFERROR(SUM(BC33)/AY33*100,0)</f>
        <v>0</v>
      </c>
      <c r="BE33" s="137"/>
      <c r="BF33" s="84"/>
      <c r="BG33" s="84"/>
      <c r="BH33" s="46"/>
      <c r="BI33" s="19"/>
    </row>
    <row r="34" spans="1:61" s="32" customFormat="1" x14ac:dyDescent="0.35">
      <c r="A34" s="46">
        <v>25</v>
      </c>
      <c r="B34" s="46">
        <v>53010028</v>
      </c>
      <c r="C34" s="143" t="s">
        <v>161</v>
      </c>
      <c r="D34" s="21" t="s">
        <v>171</v>
      </c>
      <c r="E34" s="21" t="s">
        <v>335</v>
      </c>
      <c r="F34" s="21" t="s">
        <v>341</v>
      </c>
      <c r="G34" s="21" t="s">
        <v>342</v>
      </c>
      <c r="H34" s="21" t="s">
        <v>348</v>
      </c>
      <c r="I34" s="19">
        <v>25</v>
      </c>
      <c r="J34" s="19" t="s">
        <v>354</v>
      </c>
      <c r="K34" s="19" t="s">
        <v>351</v>
      </c>
      <c r="L34" s="19">
        <v>0</v>
      </c>
      <c r="M34" s="40">
        <f t="shared" si="0"/>
        <v>0</v>
      </c>
      <c r="N34" s="41">
        <v>7</v>
      </c>
      <c r="O34" s="42">
        <f t="shared" si="1"/>
        <v>1</v>
      </c>
      <c r="P34" s="41">
        <v>4</v>
      </c>
      <c r="Q34" s="42">
        <f t="shared" si="2"/>
        <v>1</v>
      </c>
      <c r="R34" s="41">
        <v>9</v>
      </c>
      <c r="S34" s="43">
        <f t="shared" si="3"/>
        <v>1</v>
      </c>
      <c r="T34" s="41">
        <v>2</v>
      </c>
      <c r="U34" s="43">
        <f t="shared" si="4"/>
        <v>1</v>
      </c>
      <c r="V34" s="41">
        <v>5</v>
      </c>
      <c r="W34" s="43">
        <f t="shared" si="5"/>
        <v>1</v>
      </c>
      <c r="X34" s="41">
        <v>3</v>
      </c>
      <c r="Y34" s="43">
        <f t="shared" si="6"/>
        <v>1</v>
      </c>
      <c r="Z34" s="41">
        <v>8</v>
      </c>
      <c r="AA34" s="43">
        <f t="shared" si="7"/>
        <v>1</v>
      </c>
      <c r="AB34" s="41">
        <v>0</v>
      </c>
      <c r="AC34" s="43">
        <f t="shared" si="8"/>
        <v>0</v>
      </c>
      <c r="AD34" s="44">
        <v>0</v>
      </c>
      <c r="AE34" s="45">
        <f t="shared" si="9"/>
        <v>0</v>
      </c>
      <c r="AF34" s="44">
        <v>0</v>
      </c>
      <c r="AG34" s="45">
        <f t="shared" si="10"/>
        <v>0</v>
      </c>
      <c r="AH34" s="44">
        <v>0</v>
      </c>
      <c r="AI34" s="45">
        <f t="shared" si="11"/>
        <v>0</v>
      </c>
      <c r="AJ34" s="44">
        <v>0</v>
      </c>
      <c r="AK34" s="45">
        <f t="shared" si="12"/>
        <v>0</v>
      </c>
      <c r="AL34" s="44">
        <v>0</v>
      </c>
      <c r="AM34" s="45">
        <f t="shared" si="13"/>
        <v>0</v>
      </c>
      <c r="AN34" s="44">
        <v>0</v>
      </c>
      <c r="AO34" s="45">
        <f t="shared" si="14"/>
        <v>0</v>
      </c>
      <c r="AP34" s="116">
        <f t="shared" si="15"/>
        <v>38</v>
      </c>
      <c r="AQ34" s="116">
        <f t="shared" si="16"/>
        <v>7</v>
      </c>
      <c r="AR34" s="116">
        <v>1</v>
      </c>
      <c r="AS34" s="116">
        <v>0</v>
      </c>
      <c r="AT34" s="116">
        <v>3</v>
      </c>
      <c r="AU34" s="116">
        <f t="shared" si="17"/>
        <v>4</v>
      </c>
      <c r="AV34" s="125">
        <f t="shared" si="18"/>
        <v>1</v>
      </c>
      <c r="AW34" s="125">
        <f t="shared" si="19"/>
        <v>0</v>
      </c>
      <c r="AX34" s="114">
        <f t="shared" si="20"/>
        <v>2</v>
      </c>
      <c r="AY34" s="116">
        <f t="shared" si="21"/>
        <v>3</v>
      </c>
      <c r="AZ34" s="108">
        <f t="shared" si="22"/>
        <v>0</v>
      </c>
      <c r="BA34" s="108">
        <f t="shared" si="23"/>
        <v>0</v>
      </c>
      <c r="BB34" s="108">
        <f t="shared" si="24"/>
        <v>1</v>
      </c>
      <c r="BC34" s="108">
        <f t="shared" si="24"/>
        <v>1</v>
      </c>
      <c r="BD34" s="124">
        <f t="shared" si="25"/>
        <v>33.333333333333329</v>
      </c>
      <c r="BE34" s="137"/>
      <c r="BF34" s="84">
        <v>1</v>
      </c>
      <c r="BG34" s="84"/>
      <c r="BH34" s="46"/>
      <c r="BI34" s="19"/>
    </row>
    <row r="35" spans="1:61" s="32" customFormat="1" x14ac:dyDescent="0.35">
      <c r="A35" s="46">
        <v>26</v>
      </c>
      <c r="B35" s="46">
        <v>53010029</v>
      </c>
      <c r="C35" s="143" t="s">
        <v>162</v>
      </c>
      <c r="D35" s="21" t="s">
        <v>171</v>
      </c>
      <c r="E35" s="21" t="s">
        <v>335</v>
      </c>
      <c r="F35" s="21" t="s">
        <v>341</v>
      </c>
      <c r="G35" s="21" t="s">
        <v>342</v>
      </c>
      <c r="H35" s="21" t="s">
        <v>348</v>
      </c>
      <c r="I35" s="19">
        <v>35</v>
      </c>
      <c r="J35" s="19" t="s">
        <v>354</v>
      </c>
      <c r="K35" s="19" t="s">
        <v>351</v>
      </c>
      <c r="L35" s="19">
        <v>0</v>
      </c>
      <c r="M35" s="40">
        <f t="shared" si="0"/>
        <v>0</v>
      </c>
      <c r="N35" s="41">
        <v>0</v>
      </c>
      <c r="O35" s="42">
        <f t="shared" si="1"/>
        <v>0</v>
      </c>
      <c r="P35" s="41">
        <v>0</v>
      </c>
      <c r="Q35" s="42">
        <f t="shared" si="2"/>
        <v>0</v>
      </c>
      <c r="R35" s="41">
        <v>2</v>
      </c>
      <c r="S35" s="43">
        <f t="shared" si="3"/>
        <v>1</v>
      </c>
      <c r="T35" s="41">
        <v>0</v>
      </c>
      <c r="U35" s="43">
        <f t="shared" si="4"/>
        <v>0</v>
      </c>
      <c r="V35" s="41">
        <v>0</v>
      </c>
      <c r="W35" s="43">
        <f t="shared" si="5"/>
        <v>0</v>
      </c>
      <c r="X35" s="41">
        <v>3</v>
      </c>
      <c r="Y35" s="43">
        <f t="shared" si="6"/>
        <v>1</v>
      </c>
      <c r="Z35" s="41">
        <v>3</v>
      </c>
      <c r="AA35" s="43">
        <f t="shared" si="7"/>
        <v>1</v>
      </c>
      <c r="AB35" s="41">
        <v>2</v>
      </c>
      <c r="AC35" s="43">
        <f t="shared" si="8"/>
        <v>1</v>
      </c>
      <c r="AD35" s="44">
        <v>0</v>
      </c>
      <c r="AE35" s="45">
        <f t="shared" si="9"/>
        <v>0</v>
      </c>
      <c r="AF35" s="44">
        <v>0</v>
      </c>
      <c r="AG35" s="45">
        <f t="shared" si="10"/>
        <v>0</v>
      </c>
      <c r="AH35" s="44">
        <v>0</v>
      </c>
      <c r="AI35" s="45">
        <f t="shared" si="11"/>
        <v>0</v>
      </c>
      <c r="AJ35" s="44">
        <v>0</v>
      </c>
      <c r="AK35" s="45">
        <f t="shared" si="12"/>
        <v>0</v>
      </c>
      <c r="AL35" s="44">
        <v>0</v>
      </c>
      <c r="AM35" s="45">
        <f t="shared" si="13"/>
        <v>0</v>
      </c>
      <c r="AN35" s="44">
        <v>0</v>
      </c>
      <c r="AO35" s="45">
        <f t="shared" si="14"/>
        <v>0</v>
      </c>
      <c r="AP35" s="116">
        <f t="shared" si="15"/>
        <v>10</v>
      </c>
      <c r="AQ35" s="116">
        <f t="shared" si="16"/>
        <v>4</v>
      </c>
      <c r="AR35" s="116">
        <v>1</v>
      </c>
      <c r="AS35" s="116">
        <v>0</v>
      </c>
      <c r="AT35" s="116">
        <v>4</v>
      </c>
      <c r="AU35" s="116">
        <f t="shared" si="17"/>
        <v>5</v>
      </c>
      <c r="AV35" s="125">
        <f t="shared" si="18"/>
        <v>1</v>
      </c>
      <c r="AW35" s="125">
        <f t="shared" si="19"/>
        <v>0</v>
      </c>
      <c r="AX35" s="114">
        <f t="shared" si="20"/>
        <v>1</v>
      </c>
      <c r="AY35" s="116">
        <f t="shared" si="21"/>
        <v>2</v>
      </c>
      <c r="AZ35" s="108">
        <f t="shared" si="22"/>
        <v>0</v>
      </c>
      <c r="BA35" s="108">
        <f t="shared" si="23"/>
        <v>0</v>
      </c>
      <c r="BB35" s="108">
        <f t="shared" si="24"/>
        <v>3</v>
      </c>
      <c r="BC35" s="108">
        <f t="shared" si="24"/>
        <v>3</v>
      </c>
      <c r="BD35" s="124">
        <f t="shared" si="25"/>
        <v>150</v>
      </c>
      <c r="BE35" s="137"/>
      <c r="BF35" s="84"/>
      <c r="BG35" s="84"/>
      <c r="BH35" s="46"/>
      <c r="BI35" s="19"/>
    </row>
    <row r="36" spans="1:61" s="32" customFormat="1" x14ac:dyDescent="0.35">
      <c r="A36" s="46">
        <v>27</v>
      </c>
      <c r="B36" s="46">
        <v>53010030</v>
      </c>
      <c r="C36" s="143" t="s">
        <v>163</v>
      </c>
      <c r="D36" s="21" t="s">
        <v>171</v>
      </c>
      <c r="E36" s="21" t="s">
        <v>335</v>
      </c>
      <c r="F36" s="21" t="s">
        <v>341</v>
      </c>
      <c r="G36" s="21" t="s">
        <v>342</v>
      </c>
      <c r="H36" s="21" t="s">
        <v>348</v>
      </c>
      <c r="I36" s="19">
        <v>28</v>
      </c>
      <c r="J36" s="19" t="s">
        <v>354</v>
      </c>
      <c r="K36" s="19" t="s">
        <v>349</v>
      </c>
      <c r="L36" s="19">
        <v>4</v>
      </c>
      <c r="M36" s="40">
        <f t="shared" si="0"/>
        <v>1</v>
      </c>
      <c r="N36" s="41">
        <v>12</v>
      </c>
      <c r="O36" s="42">
        <f t="shared" si="1"/>
        <v>1</v>
      </c>
      <c r="P36" s="41">
        <v>12</v>
      </c>
      <c r="Q36" s="42">
        <f t="shared" si="2"/>
        <v>1</v>
      </c>
      <c r="R36" s="41">
        <v>8</v>
      </c>
      <c r="S36" s="43">
        <f t="shared" si="3"/>
        <v>1</v>
      </c>
      <c r="T36" s="41">
        <v>8</v>
      </c>
      <c r="U36" s="43">
        <f t="shared" si="4"/>
        <v>1</v>
      </c>
      <c r="V36" s="41">
        <v>10</v>
      </c>
      <c r="W36" s="43">
        <f t="shared" si="5"/>
        <v>1</v>
      </c>
      <c r="X36" s="41">
        <v>13</v>
      </c>
      <c r="Y36" s="43">
        <f t="shared" si="6"/>
        <v>1</v>
      </c>
      <c r="Z36" s="41">
        <v>15</v>
      </c>
      <c r="AA36" s="43">
        <f t="shared" si="7"/>
        <v>1</v>
      </c>
      <c r="AB36" s="41">
        <v>18</v>
      </c>
      <c r="AC36" s="43">
        <f t="shared" si="8"/>
        <v>1</v>
      </c>
      <c r="AD36" s="44">
        <v>0</v>
      </c>
      <c r="AE36" s="45">
        <f t="shared" si="9"/>
        <v>0</v>
      </c>
      <c r="AF36" s="44">
        <v>0</v>
      </c>
      <c r="AG36" s="45">
        <f t="shared" si="10"/>
        <v>0</v>
      </c>
      <c r="AH36" s="44">
        <v>0</v>
      </c>
      <c r="AI36" s="45">
        <f t="shared" si="11"/>
        <v>0</v>
      </c>
      <c r="AJ36" s="44">
        <v>0</v>
      </c>
      <c r="AK36" s="45">
        <f t="shared" si="12"/>
        <v>0</v>
      </c>
      <c r="AL36" s="44">
        <v>0</v>
      </c>
      <c r="AM36" s="45">
        <f t="shared" si="13"/>
        <v>0</v>
      </c>
      <c r="AN36" s="44">
        <v>0</v>
      </c>
      <c r="AO36" s="45">
        <f t="shared" si="14"/>
        <v>0</v>
      </c>
      <c r="AP36" s="116">
        <f t="shared" si="15"/>
        <v>100</v>
      </c>
      <c r="AQ36" s="116">
        <f t="shared" si="16"/>
        <v>9</v>
      </c>
      <c r="AR36" s="116">
        <v>1</v>
      </c>
      <c r="AS36" s="116">
        <v>0</v>
      </c>
      <c r="AT36" s="116">
        <v>5</v>
      </c>
      <c r="AU36" s="116">
        <f t="shared" si="17"/>
        <v>6</v>
      </c>
      <c r="AV36" s="125">
        <f t="shared" si="18"/>
        <v>1</v>
      </c>
      <c r="AW36" s="125">
        <f t="shared" si="19"/>
        <v>0</v>
      </c>
      <c r="AX36" s="114">
        <f t="shared" si="20"/>
        <v>5</v>
      </c>
      <c r="AY36" s="116">
        <f t="shared" si="21"/>
        <v>6</v>
      </c>
      <c r="AZ36" s="108">
        <f t="shared" si="22"/>
        <v>0</v>
      </c>
      <c r="BA36" s="108">
        <f t="shared" si="23"/>
        <v>0</v>
      </c>
      <c r="BB36" s="108">
        <f t="shared" si="24"/>
        <v>0</v>
      </c>
      <c r="BC36" s="108">
        <f t="shared" si="24"/>
        <v>0</v>
      </c>
      <c r="BD36" s="124">
        <f t="shared" si="25"/>
        <v>0</v>
      </c>
      <c r="BE36" s="137"/>
      <c r="BF36" s="84"/>
      <c r="BG36" s="84"/>
      <c r="BH36" s="46"/>
      <c r="BI36" s="19" t="s">
        <v>357</v>
      </c>
    </row>
    <row r="37" spans="1:61" s="32" customFormat="1" x14ac:dyDescent="0.35">
      <c r="A37" s="46">
        <v>28</v>
      </c>
      <c r="B37" s="46">
        <v>53010035</v>
      </c>
      <c r="C37" s="143" t="s">
        <v>173</v>
      </c>
      <c r="D37" s="21" t="s">
        <v>172</v>
      </c>
      <c r="E37" s="21" t="s">
        <v>335</v>
      </c>
      <c r="F37" s="21" t="s">
        <v>341</v>
      </c>
      <c r="G37" s="21" t="s">
        <v>342</v>
      </c>
      <c r="H37" s="21" t="s">
        <v>348</v>
      </c>
      <c r="I37" s="19">
        <v>17</v>
      </c>
      <c r="J37" s="19" t="s">
        <v>354</v>
      </c>
      <c r="K37" s="19" t="s">
        <v>349</v>
      </c>
      <c r="L37" s="19">
        <v>0</v>
      </c>
      <c r="M37" s="40">
        <f t="shared" si="0"/>
        <v>0</v>
      </c>
      <c r="N37" s="41">
        <v>3</v>
      </c>
      <c r="O37" s="42">
        <f t="shared" si="1"/>
        <v>1</v>
      </c>
      <c r="P37" s="41">
        <v>5</v>
      </c>
      <c r="Q37" s="42">
        <f t="shared" si="2"/>
        <v>1</v>
      </c>
      <c r="R37" s="41">
        <v>3</v>
      </c>
      <c r="S37" s="43">
        <f t="shared" si="3"/>
        <v>1</v>
      </c>
      <c r="T37" s="41">
        <v>3</v>
      </c>
      <c r="U37" s="43">
        <f t="shared" si="4"/>
        <v>1</v>
      </c>
      <c r="V37" s="41">
        <v>4</v>
      </c>
      <c r="W37" s="43">
        <f t="shared" si="5"/>
        <v>1</v>
      </c>
      <c r="X37" s="41">
        <v>2</v>
      </c>
      <c r="Y37" s="43">
        <f t="shared" si="6"/>
        <v>1</v>
      </c>
      <c r="Z37" s="41">
        <v>7</v>
      </c>
      <c r="AA37" s="43">
        <f t="shared" si="7"/>
        <v>1</v>
      </c>
      <c r="AB37" s="41">
        <v>2</v>
      </c>
      <c r="AC37" s="43">
        <f t="shared" si="8"/>
        <v>1</v>
      </c>
      <c r="AD37" s="44">
        <v>0</v>
      </c>
      <c r="AE37" s="45">
        <f t="shared" si="9"/>
        <v>0</v>
      </c>
      <c r="AF37" s="44">
        <v>0</v>
      </c>
      <c r="AG37" s="45">
        <f t="shared" si="10"/>
        <v>0</v>
      </c>
      <c r="AH37" s="44">
        <v>0</v>
      </c>
      <c r="AI37" s="45">
        <f t="shared" si="11"/>
        <v>0</v>
      </c>
      <c r="AJ37" s="44">
        <v>0</v>
      </c>
      <c r="AK37" s="45">
        <f t="shared" si="12"/>
        <v>0</v>
      </c>
      <c r="AL37" s="44">
        <v>0</v>
      </c>
      <c r="AM37" s="45">
        <f t="shared" si="13"/>
        <v>0</v>
      </c>
      <c r="AN37" s="44">
        <v>0</v>
      </c>
      <c r="AO37" s="45">
        <f t="shared" si="14"/>
        <v>0</v>
      </c>
      <c r="AP37" s="116">
        <f t="shared" si="15"/>
        <v>29</v>
      </c>
      <c r="AQ37" s="116">
        <f t="shared" si="16"/>
        <v>8</v>
      </c>
      <c r="AR37" s="116">
        <v>1</v>
      </c>
      <c r="AS37" s="116">
        <v>0</v>
      </c>
      <c r="AT37" s="116">
        <v>1</v>
      </c>
      <c r="AU37" s="116">
        <f t="shared" si="17"/>
        <v>2</v>
      </c>
      <c r="AV37" s="125">
        <f t="shared" si="18"/>
        <v>1</v>
      </c>
      <c r="AW37" s="125">
        <f t="shared" si="19"/>
        <v>0</v>
      </c>
      <c r="AX37" s="114">
        <f t="shared" si="20"/>
        <v>2</v>
      </c>
      <c r="AY37" s="116">
        <f t="shared" si="21"/>
        <v>3</v>
      </c>
      <c r="AZ37" s="108">
        <f t="shared" si="22"/>
        <v>0</v>
      </c>
      <c r="BA37" s="108">
        <f t="shared" si="23"/>
        <v>0</v>
      </c>
      <c r="BB37" s="108">
        <f t="shared" si="24"/>
        <v>-1</v>
      </c>
      <c r="BC37" s="108">
        <f t="shared" si="24"/>
        <v>-1</v>
      </c>
      <c r="BD37" s="124">
        <f t="shared" si="25"/>
        <v>-33.333333333333329</v>
      </c>
      <c r="BE37" s="137"/>
      <c r="BF37" s="84"/>
      <c r="BG37" s="84"/>
      <c r="BH37" s="46"/>
      <c r="BI37" s="19"/>
    </row>
    <row r="38" spans="1:61" s="32" customFormat="1" x14ac:dyDescent="0.35">
      <c r="A38" s="46">
        <v>29</v>
      </c>
      <c r="B38" s="46">
        <v>53010036</v>
      </c>
      <c r="C38" s="143" t="s">
        <v>174</v>
      </c>
      <c r="D38" s="21" t="s">
        <v>172</v>
      </c>
      <c r="E38" s="21" t="s">
        <v>335</v>
      </c>
      <c r="F38" s="21" t="s">
        <v>341</v>
      </c>
      <c r="G38" s="21" t="s">
        <v>342</v>
      </c>
      <c r="H38" s="21" t="s">
        <v>348</v>
      </c>
      <c r="I38" s="19">
        <v>14</v>
      </c>
      <c r="J38" s="19" t="s">
        <v>354</v>
      </c>
      <c r="K38" s="19" t="s">
        <v>351</v>
      </c>
      <c r="L38" s="19">
        <v>0</v>
      </c>
      <c r="M38" s="40">
        <f t="shared" si="0"/>
        <v>0</v>
      </c>
      <c r="N38" s="41">
        <v>14</v>
      </c>
      <c r="O38" s="42">
        <f t="shared" si="1"/>
        <v>1</v>
      </c>
      <c r="P38" s="41">
        <v>21</v>
      </c>
      <c r="Q38" s="42">
        <f t="shared" si="2"/>
        <v>1</v>
      </c>
      <c r="R38" s="41">
        <v>19</v>
      </c>
      <c r="S38" s="43">
        <f t="shared" si="3"/>
        <v>1</v>
      </c>
      <c r="T38" s="41">
        <v>13</v>
      </c>
      <c r="U38" s="43">
        <f t="shared" si="4"/>
        <v>1</v>
      </c>
      <c r="V38" s="41">
        <v>16</v>
      </c>
      <c r="W38" s="43">
        <f t="shared" si="5"/>
        <v>1</v>
      </c>
      <c r="X38" s="41">
        <v>19</v>
      </c>
      <c r="Y38" s="43">
        <f t="shared" si="6"/>
        <v>1</v>
      </c>
      <c r="Z38" s="41">
        <v>16</v>
      </c>
      <c r="AA38" s="43">
        <f t="shared" si="7"/>
        <v>1</v>
      </c>
      <c r="AB38" s="41">
        <v>17</v>
      </c>
      <c r="AC38" s="43">
        <f t="shared" si="8"/>
        <v>1</v>
      </c>
      <c r="AD38" s="44">
        <v>0</v>
      </c>
      <c r="AE38" s="45">
        <f t="shared" si="9"/>
        <v>0</v>
      </c>
      <c r="AF38" s="44">
        <v>0</v>
      </c>
      <c r="AG38" s="45">
        <f t="shared" si="10"/>
        <v>0</v>
      </c>
      <c r="AH38" s="44">
        <v>0</v>
      </c>
      <c r="AI38" s="45">
        <f t="shared" si="11"/>
        <v>0</v>
      </c>
      <c r="AJ38" s="44">
        <v>0</v>
      </c>
      <c r="AK38" s="45">
        <f t="shared" si="12"/>
        <v>0</v>
      </c>
      <c r="AL38" s="44">
        <v>0</v>
      </c>
      <c r="AM38" s="45">
        <f t="shared" si="13"/>
        <v>0</v>
      </c>
      <c r="AN38" s="44">
        <v>0</v>
      </c>
      <c r="AO38" s="45">
        <f t="shared" si="14"/>
        <v>0</v>
      </c>
      <c r="AP38" s="116">
        <f t="shared" si="15"/>
        <v>135</v>
      </c>
      <c r="AQ38" s="116">
        <f t="shared" si="16"/>
        <v>8</v>
      </c>
      <c r="AR38" s="116">
        <v>1</v>
      </c>
      <c r="AS38" s="116">
        <v>0</v>
      </c>
      <c r="AT38" s="116">
        <v>8</v>
      </c>
      <c r="AU38" s="116">
        <f t="shared" si="17"/>
        <v>9</v>
      </c>
      <c r="AV38" s="125">
        <f t="shared" si="18"/>
        <v>1</v>
      </c>
      <c r="AW38" s="125">
        <f t="shared" si="19"/>
        <v>0</v>
      </c>
      <c r="AX38" s="114">
        <f t="shared" si="20"/>
        <v>9</v>
      </c>
      <c r="AY38" s="116">
        <f t="shared" si="21"/>
        <v>10</v>
      </c>
      <c r="AZ38" s="108">
        <f t="shared" si="22"/>
        <v>0</v>
      </c>
      <c r="BA38" s="108">
        <f t="shared" si="23"/>
        <v>0</v>
      </c>
      <c r="BB38" s="108">
        <f t="shared" si="24"/>
        <v>-1</v>
      </c>
      <c r="BC38" s="108">
        <f t="shared" si="24"/>
        <v>-1</v>
      </c>
      <c r="BD38" s="124">
        <f t="shared" si="25"/>
        <v>-10</v>
      </c>
      <c r="BE38" s="137">
        <v>1</v>
      </c>
      <c r="BF38" s="84"/>
      <c r="BG38" s="84">
        <v>1</v>
      </c>
      <c r="BH38" s="46"/>
      <c r="BI38" s="19" t="s">
        <v>357</v>
      </c>
    </row>
    <row r="39" spans="1:61" s="32" customFormat="1" x14ac:dyDescent="0.35">
      <c r="A39" s="46">
        <v>30</v>
      </c>
      <c r="B39" s="46">
        <v>53010037</v>
      </c>
      <c r="C39" s="143" t="s">
        <v>175</v>
      </c>
      <c r="D39" s="21" t="s">
        <v>172</v>
      </c>
      <c r="E39" s="21" t="s">
        <v>335</v>
      </c>
      <c r="F39" s="21" t="s">
        <v>341</v>
      </c>
      <c r="G39" s="21" t="s">
        <v>342</v>
      </c>
      <c r="H39" s="21" t="s">
        <v>347</v>
      </c>
      <c r="I39" s="19">
        <v>15</v>
      </c>
      <c r="J39" s="19" t="s">
        <v>354</v>
      </c>
      <c r="K39" s="19" t="s">
        <v>349</v>
      </c>
      <c r="L39" s="19">
        <v>0</v>
      </c>
      <c r="M39" s="40">
        <f t="shared" si="0"/>
        <v>0</v>
      </c>
      <c r="N39" s="41">
        <v>8</v>
      </c>
      <c r="O39" s="42">
        <f t="shared" si="1"/>
        <v>1</v>
      </c>
      <c r="P39" s="41">
        <v>9</v>
      </c>
      <c r="Q39" s="42">
        <f t="shared" si="2"/>
        <v>1</v>
      </c>
      <c r="R39" s="41">
        <v>8</v>
      </c>
      <c r="S39" s="43">
        <f t="shared" si="3"/>
        <v>1</v>
      </c>
      <c r="T39" s="41">
        <v>17</v>
      </c>
      <c r="U39" s="43">
        <f t="shared" si="4"/>
        <v>1</v>
      </c>
      <c r="V39" s="41">
        <v>12</v>
      </c>
      <c r="W39" s="43">
        <f t="shared" si="5"/>
        <v>1</v>
      </c>
      <c r="X39" s="41">
        <v>6</v>
      </c>
      <c r="Y39" s="43">
        <f t="shared" si="6"/>
        <v>1</v>
      </c>
      <c r="Z39" s="41">
        <v>15</v>
      </c>
      <c r="AA39" s="43">
        <f t="shared" si="7"/>
        <v>1</v>
      </c>
      <c r="AB39" s="41">
        <v>15</v>
      </c>
      <c r="AC39" s="43">
        <f t="shared" si="8"/>
        <v>1</v>
      </c>
      <c r="AD39" s="44">
        <v>15</v>
      </c>
      <c r="AE39" s="45">
        <f t="shared" si="9"/>
        <v>1</v>
      </c>
      <c r="AF39" s="44">
        <v>0</v>
      </c>
      <c r="AG39" s="45">
        <f t="shared" si="10"/>
        <v>0</v>
      </c>
      <c r="AH39" s="44">
        <v>11</v>
      </c>
      <c r="AI39" s="45">
        <f t="shared" si="11"/>
        <v>1</v>
      </c>
      <c r="AJ39" s="44">
        <v>0</v>
      </c>
      <c r="AK39" s="45">
        <f t="shared" si="12"/>
        <v>0</v>
      </c>
      <c r="AL39" s="44">
        <v>0</v>
      </c>
      <c r="AM39" s="45">
        <f t="shared" si="13"/>
        <v>0</v>
      </c>
      <c r="AN39" s="44">
        <v>0</v>
      </c>
      <c r="AO39" s="45">
        <f t="shared" si="14"/>
        <v>0</v>
      </c>
      <c r="AP39" s="116">
        <f t="shared" si="15"/>
        <v>116</v>
      </c>
      <c r="AQ39" s="116">
        <f t="shared" si="16"/>
        <v>10</v>
      </c>
      <c r="AR39" s="116">
        <v>1</v>
      </c>
      <c r="AS39" s="116">
        <v>0</v>
      </c>
      <c r="AT39" s="116">
        <v>8</v>
      </c>
      <c r="AU39" s="116">
        <f t="shared" si="17"/>
        <v>9</v>
      </c>
      <c r="AV39" s="125">
        <f t="shared" si="18"/>
        <v>1</v>
      </c>
      <c r="AW39" s="125">
        <f t="shared" si="19"/>
        <v>0</v>
      </c>
      <c r="AX39" s="114">
        <f t="shared" si="20"/>
        <v>6</v>
      </c>
      <c r="AY39" s="116">
        <f t="shared" si="21"/>
        <v>7</v>
      </c>
      <c r="AZ39" s="108">
        <f t="shared" si="22"/>
        <v>0</v>
      </c>
      <c r="BA39" s="108">
        <f t="shared" si="23"/>
        <v>0</v>
      </c>
      <c r="BB39" s="108">
        <f t="shared" si="24"/>
        <v>2</v>
      </c>
      <c r="BC39" s="108">
        <f t="shared" si="24"/>
        <v>2</v>
      </c>
      <c r="BD39" s="124">
        <f t="shared" si="25"/>
        <v>28.571428571428569</v>
      </c>
      <c r="BE39" s="137">
        <v>2</v>
      </c>
      <c r="BF39" s="84"/>
      <c r="BG39" s="84"/>
      <c r="BH39" s="46"/>
      <c r="BI39" s="19"/>
    </row>
    <row r="40" spans="1:61" s="32" customFormat="1" x14ac:dyDescent="0.35">
      <c r="A40" s="46">
        <v>31</v>
      </c>
      <c r="B40" s="46">
        <v>53010038</v>
      </c>
      <c r="C40" s="143" t="s">
        <v>176</v>
      </c>
      <c r="D40" s="21" t="s">
        <v>172</v>
      </c>
      <c r="E40" s="21" t="s">
        <v>335</v>
      </c>
      <c r="F40" s="21" t="s">
        <v>341</v>
      </c>
      <c r="G40" s="21" t="s">
        <v>342</v>
      </c>
      <c r="H40" s="21" t="s">
        <v>348</v>
      </c>
      <c r="I40" s="19">
        <v>16</v>
      </c>
      <c r="J40" s="19" t="s">
        <v>354</v>
      </c>
      <c r="K40" s="19" t="s">
        <v>351</v>
      </c>
      <c r="L40" s="19">
        <v>0</v>
      </c>
      <c r="M40" s="40">
        <f t="shared" si="0"/>
        <v>0</v>
      </c>
      <c r="N40" s="41">
        <v>2</v>
      </c>
      <c r="O40" s="42">
        <f t="shared" si="1"/>
        <v>1</v>
      </c>
      <c r="P40" s="41">
        <v>0</v>
      </c>
      <c r="Q40" s="42">
        <f t="shared" si="2"/>
        <v>0</v>
      </c>
      <c r="R40" s="41">
        <v>2</v>
      </c>
      <c r="S40" s="43">
        <f t="shared" si="3"/>
        <v>1</v>
      </c>
      <c r="T40" s="41">
        <v>3</v>
      </c>
      <c r="U40" s="43">
        <f t="shared" si="4"/>
        <v>1</v>
      </c>
      <c r="V40" s="41">
        <v>4</v>
      </c>
      <c r="W40" s="43">
        <f t="shared" si="5"/>
        <v>1</v>
      </c>
      <c r="X40" s="41">
        <v>1</v>
      </c>
      <c r="Y40" s="43">
        <f t="shared" si="6"/>
        <v>1</v>
      </c>
      <c r="Z40" s="41">
        <v>8</v>
      </c>
      <c r="AA40" s="43">
        <f t="shared" si="7"/>
        <v>1</v>
      </c>
      <c r="AB40" s="41">
        <v>5</v>
      </c>
      <c r="AC40" s="43">
        <f t="shared" si="8"/>
        <v>1</v>
      </c>
      <c r="AD40" s="44">
        <v>0</v>
      </c>
      <c r="AE40" s="45">
        <f t="shared" si="9"/>
        <v>0</v>
      </c>
      <c r="AF40" s="44">
        <v>0</v>
      </c>
      <c r="AG40" s="45">
        <f t="shared" si="10"/>
        <v>0</v>
      </c>
      <c r="AH40" s="44">
        <v>0</v>
      </c>
      <c r="AI40" s="45">
        <f t="shared" si="11"/>
        <v>0</v>
      </c>
      <c r="AJ40" s="44">
        <v>0</v>
      </c>
      <c r="AK40" s="45">
        <f t="shared" si="12"/>
        <v>0</v>
      </c>
      <c r="AL40" s="44">
        <v>0</v>
      </c>
      <c r="AM40" s="45">
        <f t="shared" si="13"/>
        <v>0</v>
      </c>
      <c r="AN40" s="44">
        <v>0</v>
      </c>
      <c r="AO40" s="45">
        <f t="shared" si="14"/>
        <v>0</v>
      </c>
      <c r="AP40" s="116">
        <f t="shared" si="15"/>
        <v>25</v>
      </c>
      <c r="AQ40" s="116">
        <f t="shared" si="16"/>
        <v>7</v>
      </c>
      <c r="AR40" s="116">
        <v>1</v>
      </c>
      <c r="AS40" s="116">
        <v>0</v>
      </c>
      <c r="AT40" s="116">
        <v>2</v>
      </c>
      <c r="AU40" s="116">
        <f t="shared" si="17"/>
        <v>3</v>
      </c>
      <c r="AV40" s="125">
        <f t="shared" si="18"/>
        <v>1</v>
      </c>
      <c r="AW40" s="125">
        <f t="shared" si="19"/>
        <v>0</v>
      </c>
      <c r="AX40" s="114">
        <f t="shared" si="20"/>
        <v>2</v>
      </c>
      <c r="AY40" s="116">
        <f t="shared" si="21"/>
        <v>3</v>
      </c>
      <c r="AZ40" s="108">
        <f t="shared" si="22"/>
        <v>0</v>
      </c>
      <c r="BA40" s="108">
        <f t="shared" si="23"/>
        <v>0</v>
      </c>
      <c r="BB40" s="108">
        <f t="shared" ref="BB40:BC78" si="29">SUM(AT40)-AX40</f>
        <v>0</v>
      </c>
      <c r="BC40" s="108">
        <f t="shared" si="29"/>
        <v>0</v>
      </c>
      <c r="BD40" s="124">
        <f t="shared" si="25"/>
        <v>0</v>
      </c>
      <c r="BE40" s="137"/>
      <c r="BF40" s="84"/>
      <c r="BG40" s="84"/>
      <c r="BH40" s="46"/>
      <c r="BI40" s="19"/>
    </row>
    <row r="41" spans="1:61" s="32" customFormat="1" x14ac:dyDescent="0.35">
      <c r="A41" s="46">
        <v>32</v>
      </c>
      <c r="B41" s="46">
        <v>53010039</v>
      </c>
      <c r="C41" s="143" t="s">
        <v>177</v>
      </c>
      <c r="D41" s="21" t="s">
        <v>172</v>
      </c>
      <c r="E41" s="21" t="s">
        <v>335</v>
      </c>
      <c r="F41" s="21" t="s">
        <v>341</v>
      </c>
      <c r="G41" s="21" t="s">
        <v>342</v>
      </c>
      <c r="H41" s="21" t="s">
        <v>348</v>
      </c>
      <c r="I41" s="19">
        <v>24</v>
      </c>
      <c r="J41" s="19" t="s">
        <v>354</v>
      </c>
      <c r="K41" s="19" t="s">
        <v>351</v>
      </c>
      <c r="L41" s="19">
        <v>0</v>
      </c>
      <c r="M41" s="40">
        <f t="shared" si="0"/>
        <v>0</v>
      </c>
      <c r="N41" s="41">
        <v>22</v>
      </c>
      <c r="O41" s="42">
        <f t="shared" si="1"/>
        <v>1</v>
      </c>
      <c r="P41" s="41">
        <v>14</v>
      </c>
      <c r="Q41" s="42">
        <f t="shared" si="2"/>
        <v>1</v>
      </c>
      <c r="R41" s="41">
        <v>11</v>
      </c>
      <c r="S41" s="43">
        <f t="shared" si="3"/>
        <v>1</v>
      </c>
      <c r="T41" s="41">
        <v>16</v>
      </c>
      <c r="U41" s="43">
        <f t="shared" si="4"/>
        <v>1</v>
      </c>
      <c r="V41" s="41">
        <v>17</v>
      </c>
      <c r="W41" s="43">
        <f t="shared" si="5"/>
        <v>1</v>
      </c>
      <c r="X41" s="41">
        <v>8</v>
      </c>
      <c r="Y41" s="43">
        <f t="shared" si="6"/>
        <v>1</v>
      </c>
      <c r="Z41" s="41">
        <v>15</v>
      </c>
      <c r="AA41" s="43">
        <f t="shared" si="7"/>
        <v>1</v>
      </c>
      <c r="AB41" s="41">
        <v>23</v>
      </c>
      <c r="AC41" s="43">
        <f t="shared" si="8"/>
        <v>1</v>
      </c>
      <c r="AD41" s="44">
        <v>0</v>
      </c>
      <c r="AE41" s="45">
        <f t="shared" si="9"/>
        <v>0</v>
      </c>
      <c r="AF41" s="44">
        <v>0</v>
      </c>
      <c r="AG41" s="45">
        <f t="shared" si="10"/>
        <v>0</v>
      </c>
      <c r="AH41" s="44">
        <v>0</v>
      </c>
      <c r="AI41" s="45">
        <f t="shared" si="11"/>
        <v>0</v>
      </c>
      <c r="AJ41" s="44">
        <v>0</v>
      </c>
      <c r="AK41" s="45">
        <f t="shared" si="12"/>
        <v>0</v>
      </c>
      <c r="AL41" s="44">
        <v>0</v>
      </c>
      <c r="AM41" s="45">
        <f t="shared" si="13"/>
        <v>0</v>
      </c>
      <c r="AN41" s="44">
        <v>0</v>
      </c>
      <c r="AO41" s="45">
        <f t="shared" si="14"/>
        <v>0</v>
      </c>
      <c r="AP41" s="116">
        <f t="shared" si="15"/>
        <v>126</v>
      </c>
      <c r="AQ41" s="116">
        <f t="shared" si="16"/>
        <v>8</v>
      </c>
      <c r="AR41" s="116">
        <v>1</v>
      </c>
      <c r="AS41" s="116">
        <v>0</v>
      </c>
      <c r="AT41" s="116">
        <v>5</v>
      </c>
      <c r="AU41" s="116">
        <f t="shared" si="17"/>
        <v>6</v>
      </c>
      <c r="AV41" s="125">
        <f t="shared" si="18"/>
        <v>1</v>
      </c>
      <c r="AW41" s="125">
        <f t="shared" si="19"/>
        <v>0</v>
      </c>
      <c r="AX41" s="114">
        <f t="shared" si="20"/>
        <v>9</v>
      </c>
      <c r="AY41" s="116">
        <f t="shared" si="21"/>
        <v>10</v>
      </c>
      <c r="AZ41" s="108">
        <f t="shared" si="22"/>
        <v>0</v>
      </c>
      <c r="BA41" s="108">
        <f t="shared" si="23"/>
        <v>0</v>
      </c>
      <c r="BB41" s="108">
        <f t="shared" si="29"/>
        <v>-4</v>
      </c>
      <c r="BC41" s="108">
        <f t="shared" si="29"/>
        <v>-4</v>
      </c>
      <c r="BD41" s="124">
        <f t="shared" si="25"/>
        <v>-40</v>
      </c>
      <c r="BE41" s="137">
        <v>2</v>
      </c>
      <c r="BF41" s="84"/>
      <c r="BG41" s="84"/>
      <c r="BH41" s="46"/>
      <c r="BI41" s="19"/>
    </row>
    <row r="42" spans="1:61" s="32" customFormat="1" x14ac:dyDescent="0.35">
      <c r="A42" s="46">
        <v>33</v>
      </c>
      <c r="B42" s="46">
        <v>53010032</v>
      </c>
      <c r="C42" s="143" t="s">
        <v>346</v>
      </c>
      <c r="D42" s="21" t="s">
        <v>172</v>
      </c>
      <c r="E42" s="21" t="s">
        <v>335</v>
      </c>
      <c r="F42" s="21" t="s">
        <v>341</v>
      </c>
      <c r="G42" s="21" t="s">
        <v>342</v>
      </c>
      <c r="H42" s="21" t="s">
        <v>348</v>
      </c>
      <c r="I42" s="19">
        <v>30</v>
      </c>
      <c r="J42" s="19" t="s">
        <v>354</v>
      </c>
      <c r="K42" s="19" t="s">
        <v>351</v>
      </c>
      <c r="L42" s="19">
        <v>0</v>
      </c>
      <c r="M42" s="40">
        <f>IF(L42=0,0,IF(L42&lt;10,1,IF(MOD(L42,30)&lt;10,ROUNDDOWN(L42/30,0),ROUNDUP(L42/30,0))))</f>
        <v>0</v>
      </c>
      <c r="N42" s="41">
        <v>0</v>
      </c>
      <c r="O42" s="42">
        <f>IF(N42=0,0,IF(N42&lt;10,1,IF(MOD(N42,30)&lt;10,ROUNDDOWN(N42/30,0),ROUNDUP(N42/30,0))))</f>
        <v>0</v>
      </c>
      <c r="P42" s="41">
        <v>2</v>
      </c>
      <c r="Q42" s="42">
        <f>IF(P42=0,0,IF(P42&lt;10,1,IF(MOD(P42,30)&lt;10,ROUNDDOWN(P42/30,0),ROUNDUP(P42/30,0))))</f>
        <v>1</v>
      </c>
      <c r="R42" s="41">
        <v>0</v>
      </c>
      <c r="S42" s="43">
        <f>IF(R42=0,0,IF(R42&lt;10,1,IF(MOD(R42,40)&lt;10,ROUNDDOWN(R42/40,0),ROUNDUP(R42/40,0))))</f>
        <v>0</v>
      </c>
      <c r="T42" s="41">
        <v>0</v>
      </c>
      <c r="U42" s="43">
        <f>IF(T42=0,0,IF(T42&lt;10,1,IF(MOD(T42,40)&lt;10,ROUNDDOWN(T42/40,0),ROUNDUP(T42/40,0))))</f>
        <v>0</v>
      </c>
      <c r="V42" s="41">
        <v>0</v>
      </c>
      <c r="W42" s="43">
        <f>IF(V42=0,0,IF(V42&lt;10,1,IF(MOD(V42,40)&lt;10,ROUNDDOWN(V42/40,0),ROUNDUP(V42/40,0))))</f>
        <v>0</v>
      </c>
      <c r="X42" s="41">
        <v>0</v>
      </c>
      <c r="Y42" s="43">
        <f>IF(X42=0,0,IF(X42&lt;10,1,IF(MOD(X42,40)&lt;10,ROUNDDOWN(X42/40,0),ROUNDUP(X42/40,0))))</f>
        <v>0</v>
      </c>
      <c r="Z42" s="41">
        <v>0</v>
      </c>
      <c r="AA42" s="43">
        <f>IF(Z42=0,0,IF(Z42&lt;10,1,IF(MOD(Z42,40)&lt;10,ROUNDDOWN(Z42/40,0),ROUNDUP(Z42/40,0))))</f>
        <v>0</v>
      </c>
      <c r="AB42" s="41">
        <v>0</v>
      </c>
      <c r="AC42" s="43">
        <f>IF(AB42=0,0,IF(AB42&lt;10,1,IF(MOD(AB42,40)&lt;10,ROUNDDOWN(AB42/40,0),ROUNDUP(AB42/40,0))))</f>
        <v>0</v>
      </c>
      <c r="AD42" s="44">
        <v>0</v>
      </c>
      <c r="AE42" s="45">
        <f>IF(AD42=0,0,IF(AD42&lt;10,1,IF(MOD(AD42,40)&lt;10,ROUNDDOWN(AD42/40,0),ROUNDUP(AD42/40,0))))</f>
        <v>0</v>
      </c>
      <c r="AF42" s="44">
        <v>0</v>
      </c>
      <c r="AG42" s="45">
        <f>IF(AF42=0,0,IF(AF42&lt;10,1,IF(MOD(AF42,40)&lt;10,ROUNDDOWN(AF42/40,0),ROUNDUP(AF42/40,0))))</f>
        <v>0</v>
      </c>
      <c r="AH42" s="44">
        <v>0</v>
      </c>
      <c r="AI42" s="45">
        <f>IF(AH42=0,0,IF(AH42&lt;10,1,IF(MOD(AH42,40)&lt;10,ROUNDDOWN(AH42/40,0),ROUNDUP(AH42/40,0))))</f>
        <v>0</v>
      </c>
      <c r="AJ42" s="44">
        <v>0</v>
      </c>
      <c r="AK42" s="45">
        <f>IF(AJ42=0,0,IF(AJ42&lt;10,1,IF(MOD(AJ42,40)&lt;10,ROUNDDOWN(AJ42/40,0),ROUNDUP(AJ42/40,0))))</f>
        <v>0</v>
      </c>
      <c r="AL42" s="44">
        <v>0</v>
      </c>
      <c r="AM42" s="45">
        <f>IF(AL42=0,0,IF(AL42&lt;10,1,IF(MOD(AL42,40)&lt;10,ROUNDDOWN(AL42/40,0),ROUNDUP(AL42/40,0))))</f>
        <v>0</v>
      </c>
      <c r="AN42" s="44">
        <v>0</v>
      </c>
      <c r="AO42" s="45">
        <f>IF(AN42=0,0,IF(AN42&lt;10,1,IF(MOD(AN42,40)&lt;10,ROUNDDOWN(AN42/40,0),ROUNDUP(AN42/40,0))))</f>
        <v>0</v>
      </c>
      <c r="AP42" s="116">
        <f>SUM(L42+N42+P42+R42+T42+V42+X42+Z42+AB42+AD42+AF42+AH42+AJ42+AL42+AN42)</f>
        <v>2</v>
      </c>
      <c r="AQ42" s="116">
        <f>SUM(M42+O42+Q42+S42+U42+W42+Y42+AA42+AC42+AE42+AG42+AI42+AK42+AM42+AO42)</f>
        <v>1</v>
      </c>
      <c r="AR42" s="116">
        <v>1</v>
      </c>
      <c r="AS42" s="116">
        <v>0</v>
      </c>
      <c r="AT42" s="116">
        <v>1</v>
      </c>
      <c r="AU42" s="116">
        <f>SUM(AR42:AT42)</f>
        <v>2</v>
      </c>
      <c r="AV42" s="125">
        <f>IF(AP42&lt;1,0,1)</f>
        <v>1</v>
      </c>
      <c r="AW42" s="125">
        <f>IF(AP42&lt;=0,0,IF(AP42&lt;=359,1,IF(AP42&lt;=719,2,IF(AP42&lt;=1079,3,IF(AP42&lt;=1679,4,IF(AP42&lt;=1680,5,IF(AP42&lt;=1680,1,5)))))))-AV42</f>
        <v>0</v>
      </c>
      <c r="AX42" s="114">
        <f>IF(AP42&lt;1,0,IF(AP42&lt;121,ROUNDUP(AP42/20,0),ROUND((((SUM(M42+O42+Q42)*30)+SUM(L42+N42+P42))/50)+(((SUM(S42+U42+W42+Y42+AA42+AC42)*40)+SUM(R42+T42+V42+X42+Z42+AB42))/50)+(SUM(AE42+AG42+AI42+AK42+AM42+AO42)*2),0)))</f>
        <v>1</v>
      </c>
      <c r="AY42" s="116">
        <f>SUM(AV42:AX42)</f>
        <v>2</v>
      </c>
      <c r="AZ42" s="108">
        <f>SUM(AR42)-AV42</f>
        <v>0</v>
      </c>
      <c r="BA42" s="108">
        <f>SUM(AS42)-AW42</f>
        <v>0</v>
      </c>
      <c r="BB42" s="108">
        <f>SUM(AT42)-AX42</f>
        <v>0</v>
      </c>
      <c r="BC42" s="108">
        <f>SUM(AU42)-AY42</f>
        <v>0</v>
      </c>
      <c r="BD42" s="124">
        <f>IFERROR(SUM(BC42)/AY42*100,0)</f>
        <v>0</v>
      </c>
      <c r="BE42" s="137"/>
      <c r="BF42" s="84"/>
      <c r="BG42" s="84"/>
      <c r="BH42" s="46"/>
      <c r="BI42" s="19"/>
    </row>
    <row r="43" spans="1:61" s="32" customFormat="1" x14ac:dyDescent="0.35">
      <c r="A43" s="46">
        <v>34</v>
      </c>
      <c r="B43" s="46">
        <v>53010040</v>
      </c>
      <c r="C43" s="143" t="s">
        <v>178</v>
      </c>
      <c r="D43" s="21" t="s">
        <v>172</v>
      </c>
      <c r="E43" s="21" t="s">
        <v>335</v>
      </c>
      <c r="F43" s="21" t="s">
        <v>341</v>
      </c>
      <c r="G43" s="21" t="s">
        <v>342</v>
      </c>
      <c r="H43" s="21" t="s">
        <v>348</v>
      </c>
      <c r="I43" s="19">
        <v>25</v>
      </c>
      <c r="J43" s="19" t="s">
        <v>354</v>
      </c>
      <c r="K43" s="19" t="s">
        <v>351</v>
      </c>
      <c r="L43" s="19">
        <v>0</v>
      </c>
      <c r="M43" s="40">
        <f t="shared" si="0"/>
        <v>0</v>
      </c>
      <c r="N43" s="41">
        <v>0</v>
      </c>
      <c r="O43" s="42">
        <f t="shared" si="1"/>
        <v>0</v>
      </c>
      <c r="P43" s="41">
        <v>0</v>
      </c>
      <c r="Q43" s="42">
        <f t="shared" si="2"/>
        <v>0</v>
      </c>
      <c r="R43" s="41">
        <v>0</v>
      </c>
      <c r="S43" s="43">
        <f t="shared" si="3"/>
        <v>0</v>
      </c>
      <c r="T43" s="41">
        <v>2</v>
      </c>
      <c r="U43" s="43">
        <f t="shared" si="4"/>
        <v>1</v>
      </c>
      <c r="V43" s="41">
        <v>1</v>
      </c>
      <c r="W43" s="43">
        <f t="shared" si="5"/>
        <v>1</v>
      </c>
      <c r="X43" s="41">
        <v>4</v>
      </c>
      <c r="Y43" s="43">
        <f t="shared" si="6"/>
        <v>1</v>
      </c>
      <c r="Z43" s="41">
        <v>1</v>
      </c>
      <c r="AA43" s="43">
        <f t="shared" si="7"/>
        <v>1</v>
      </c>
      <c r="AB43" s="41">
        <v>0</v>
      </c>
      <c r="AC43" s="43">
        <f t="shared" si="8"/>
        <v>0</v>
      </c>
      <c r="AD43" s="44">
        <v>0</v>
      </c>
      <c r="AE43" s="45">
        <f t="shared" si="9"/>
        <v>0</v>
      </c>
      <c r="AF43" s="44">
        <v>0</v>
      </c>
      <c r="AG43" s="45">
        <f t="shared" si="10"/>
        <v>0</v>
      </c>
      <c r="AH43" s="44">
        <v>0</v>
      </c>
      <c r="AI43" s="45">
        <f t="shared" si="11"/>
        <v>0</v>
      </c>
      <c r="AJ43" s="44">
        <v>0</v>
      </c>
      <c r="AK43" s="45">
        <f t="shared" si="12"/>
        <v>0</v>
      </c>
      <c r="AL43" s="44">
        <v>0</v>
      </c>
      <c r="AM43" s="45">
        <f t="shared" si="13"/>
        <v>0</v>
      </c>
      <c r="AN43" s="44">
        <v>0</v>
      </c>
      <c r="AO43" s="45">
        <f t="shared" si="14"/>
        <v>0</v>
      </c>
      <c r="AP43" s="116">
        <f t="shared" si="15"/>
        <v>8</v>
      </c>
      <c r="AQ43" s="116">
        <f t="shared" si="16"/>
        <v>4</v>
      </c>
      <c r="AR43" s="116">
        <v>1</v>
      </c>
      <c r="AS43" s="116">
        <v>0</v>
      </c>
      <c r="AT43" s="116">
        <v>0</v>
      </c>
      <c r="AU43" s="116">
        <f t="shared" si="17"/>
        <v>1</v>
      </c>
      <c r="AV43" s="125">
        <f t="shared" si="18"/>
        <v>1</v>
      </c>
      <c r="AW43" s="125">
        <f t="shared" si="19"/>
        <v>0</v>
      </c>
      <c r="AX43" s="114">
        <f t="shared" si="20"/>
        <v>1</v>
      </c>
      <c r="AY43" s="116">
        <f t="shared" si="21"/>
        <v>2</v>
      </c>
      <c r="AZ43" s="108">
        <f t="shared" si="22"/>
        <v>0</v>
      </c>
      <c r="BA43" s="108">
        <f t="shared" si="23"/>
        <v>0</v>
      </c>
      <c r="BB43" s="108">
        <f t="shared" si="29"/>
        <v>-1</v>
      </c>
      <c r="BC43" s="108">
        <f t="shared" si="29"/>
        <v>-1</v>
      </c>
      <c r="BD43" s="124">
        <f t="shared" si="25"/>
        <v>-50</v>
      </c>
      <c r="BE43" s="137"/>
      <c r="BF43" s="84"/>
      <c r="BG43" s="84"/>
      <c r="BH43" s="46"/>
      <c r="BI43" s="19"/>
    </row>
    <row r="44" spans="1:61" s="32" customFormat="1" x14ac:dyDescent="0.35">
      <c r="A44" s="46">
        <v>35</v>
      </c>
      <c r="B44" s="46">
        <v>53010034</v>
      </c>
      <c r="C44" s="143" t="s">
        <v>164</v>
      </c>
      <c r="D44" s="21" t="s">
        <v>172</v>
      </c>
      <c r="E44" s="21" t="s">
        <v>335</v>
      </c>
      <c r="F44" s="21" t="s">
        <v>341</v>
      </c>
      <c r="G44" s="21" t="s">
        <v>342</v>
      </c>
      <c r="H44" s="21" t="s">
        <v>348</v>
      </c>
      <c r="I44" s="19">
        <v>25</v>
      </c>
      <c r="J44" s="19" t="s">
        <v>354</v>
      </c>
      <c r="K44" s="19" t="s">
        <v>351</v>
      </c>
      <c r="L44" s="19">
        <v>0</v>
      </c>
      <c r="M44" s="40">
        <f>IF(L44=0,0,IF(L44&lt;10,1,IF(MOD(L44,30)&lt;10,ROUNDDOWN(L44/30,0),ROUNDUP(L44/30,0))))</f>
        <v>0</v>
      </c>
      <c r="N44" s="41">
        <v>1</v>
      </c>
      <c r="O44" s="42">
        <f>IF(N44=0,0,IF(N44&lt;10,1,IF(MOD(N44,30)&lt;10,ROUNDDOWN(N44/30,0),ROUNDUP(N44/30,0))))</f>
        <v>1</v>
      </c>
      <c r="P44" s="41">
        <v>1</v>
      </c>
      <c r="Q44" s="42">
        <f>IF(P44=0,0,IF(P44&lt;10,1,IF(MOD(P44,30)&lt;10,ROUNDDOWN(P44/30,0),ROUNDUP(P44/30,0))))</f>
        <v>1</v>
      </c>
      <c r="R44" s="41">
        <v>3</v>
      </c>
      <c r="S44" s="43">
        <f>IF(R44=0,0,IF(R44&lt;10,1,IF(MOD(R44,40)&lt;10,ROUNDDOWN(R44/40,0),ROUNDUP(R44/40,0))))</f>
        <v>1</v>
      </c>
      <c r="T44" s="41">
        <v>1</v>
      </c>
      <c r="U44" s="43">
        <f>IF(T44=0,0,IF(T44&lt;10,1,IF(MOD(T44,40)&lt;10,ROUNDDOWN(T44/40,0),ROUNDUP(T44/40,0))))</f>
        <v>1</v>
      </c>
      <c r="V44" s="41">
        <v>3</v>
      </c>
      <c r="W44" s="43">
        <f>IF(V44=0,0,IF(V44&lt;10,1,IF(MOD(V44,40)&lt;10,ROUNDDOWN(V44/40,0),ROUNDUP(V44/40,0))))</f>
        <v>1</v>
      </c>
      <c r="X44" s="41">
        <v>6</v>
      </c>
      <c r="Y44" s="43">
        <f>IF(X44=0,0,IF(X44&lt;10,1,IF(MOD(X44,40)&lt;10,ROUNDDOWN(X44/40,0),ROUNDUP(X44/40,0))))</f>
        <v>1</v>
      </c>
      <c r="Z44" s="41">
        <v>1</v>
      </c>
      <c r="AA44" s="43">
        <f>IF(Z44=0,0,IF(Z44&lt;10,1,IF(MOD(Z44,40)&lt;10,ROUNDDOWN(Z44/40,0),ROUNDUP(Z44/40,0))))</f>
        <v>1</v>
      </c>
      <c r="AB44" s="41">
        <v>5</v>
      </c>
      <c r="AC44" s="43">
        <f>IF(AB44=0,0,IF(AB44&lt;10,1,IF(MOD(AB44,40)&lt;10,ROUNDDOWN(AB44/40,0),ROUNDUP(AB44/40,0))))</f>
        <v>1</v>
      </c>
      <c r="AD44" s="44">
        <v>0</v>
      </c>
      <c r="AE44" s="45">
        <f>IF(AD44=0,0,IF(AD44&lt;10,1,IF(MOD(AD44,40)&lt;10,ROUNDDOWN(AD44/40,0),ROUNDUP(AD44/40,0))))</f>
        <v>0</v>
      </c>
      <c r="AF44" s="44">
        <v>0</v>
      </c>
      <c r="AG44" s="45">
        <f>IF(AF44=0,0,IF(AF44&lt;10,1,IF(MOD(AF44,40)&lt;10,ROUNDDOWN(AF44/40,0),ROUNDUP(AF44/40,0))))</f>
        <v>0</v>
      </c>
      <c r="AH44" s="44">
        <v>0</v>
      </c>
      <c r="AI44" s="45">
        <f>IF(AH44=0,0,IF(AH44&lt;10,1,IF(MOD(AH44,40)&lt;10,ROUNDDOWN(AH44/40,0),ROUNDUP(AH44/40,0))))</f>
        <v>0</v>
      </c>
      <c r="AJ44" s="44">
        <v>0</v>
      </c>
      <c r="AK44" s="45">
        <f>IF(AJ44=0,0,IF(AJ44&lt;10,1,IF(MOD(AJ44,40)&lt;10,ROUNDDOWN(AJ44/40,0),ROUNDUP(AJ44/40,0))))</f>
        <v>0</v>
      </c>
      <c r="AL44" s="44">
        <v>0</v>
      </c>
      <c r="AM44" s="45">
        <f>IF(AL44=0,0,IF(AL44&lt;10,1,IF(MOD(AL44,40)&lt;10,ROUNDDOWN(AL44/40,0),ROUNDUP(AL44/40,0))))</f>
        <v>0</v>
      </c>
      <c r="AN44" s="44">
        <v>0</v>
      </c>
      <c r="AO44" s="45">
        <f>IF(AN44=0,0,IF(AN44&lt;10,1,IF(MOD(AN44,40)&lt;10,ROUNDDOWN(AN44/40,0),ROUNDUP(AN44/40,0))))</f>
        <v>0</v>
      </c>
      <c r="AP44" s="116">
        <f>SUM(L44+N44+P44+R44+T44+V44+X44+Z44+AB44+AD44+AF44+AH44+AJ44+AL44+AN44)</f>
        <v>21</v>
      </c>
      <c r="AQ44" s="116">
        <f>SUM(M44+O44+Q44+S44+U44+W44+Y44+AA44+AC44+AE44+AG44+AI44+AK44+AM44+AO44)</f>
        <v>8</v>
      </c>
      <c r="AR44" s="116">
        <v>1</v>
      </c>
      <c r="AS44" s="116">
        <v>0</v>
      </c>
      <c r="AT44" s="116">
        <v>1</v>
      </c>
      <c r="AU44" s="116">
        <f>SUM(AR44:AT44)</f>
        <v>2</v>
      </c>
      <c r="AV44" s="125">
        <f>IF(AP44&lt;1,0,1)</f>
        <v>1</v>
      </c>
      <c r="AW44" s="125">
        <f>IF(AP44&lt;=0,0,IF(AP44&lt;=359,1,IF(AP44&lt;=719,2,IF(AP44&lt;=1079,3,IF(AP44&lt;=1679,4,IF(AP44&lt;=1680,5,IF(AP44&lt;=1680,1,5)))))))-AV44</f>
        <v>0</v>
      </c>
      <c r="AX44" s="114">
        <f>IF(AP44&lt;1,0,IF(AP44&lt;121,ROUNDUP(AP44/20,0),ROUND((((SUM(M44+O44+Q44)*30)+SUM(L44+N44+P44))/50)+(((SUM(S44+U44+W44+Y44+AA44+AC44)*40)+SUM(R44+T44+V44+X44+Z44+AB44))/50)+(SUM(AE44+AG44+AI44+AK44+AM44+AO44)*2),0)))</f>
        <v>2</v>
      </c>
      <c r="AY44" s="116">
        <f>SUM(AV44:AX44)</f>
        <v>3</v>
      </c>
      <c r="AZ44" s="108">
        <f>SUM(AR44)-AV44</f>
        <v>0</v>
      </c>
      <c r="BA44" s="108">
        <f>SUM(AS44)-AW44</f>
        <v>0</v>
      </c>
      <c r="BB44" s="108">
        <f>SUM(AT44)-AX44</f>
        <v>-1</v>
      </c>
      <c r="BC44" s="108">
        <f>SUM(AU44)-AY44</f>
        <v>-1</v>
      </c>
      <c r="BD44" s="124">
        <f>IFERROR(SUM(BC44)/AY44*100,0)</f>
        <v>-33.333333333333329</v>
      </c>
      <c r="BE44" s="137"/>
      <c r="BF44" s="84"/>
      <c r="BG44" s="84"/>
      <c r="BH44" s="46"/>
      <c r="BI44" s="19"/>
    </row>
    <row r="45" spans="1:61" s="32" customFormat="1" x14ac:dyDescent="0.35">
      <c r="A45" s="46">
        <v>36</v>
      </c>
      <c r="B45" s="46">
        <v>53010041</v>
      </c>
      <c r="C45" s="143" t="s">
        <v>179</v>
      </c>
      <c r="D45" s="21" t="s">
        <v>202</v>
      </c>
      <c r="E45" s="21" t="s">
        <v>335</v>
      </c>
      <c r="F45" s="21" t="s">
        <v>341</v>
      </c>
      <c r="G45" s="21" t="s">
        <v>342</v>
      </c>
      <c r="H45" s="21" t="s">
        <v>348</v>
      </c>
      <c r="I45" s="19">
        <v>2</v>
      </c>
      <c r="J45" s="19" t="s">
        <v>354</v>
      </c>
      <c r="K45" s="19" t="s">
        <v>351</v>
      </c>
      <c r="L45" s="19">
        <v>0</v>
      </c>
      <c r="M45" s="40">
        <f t="shared" si="0"/>
        <v>0</v>
      </c>
      <c r="N45" s="41">
        <v>3</v>
      </c>
      <c r="O45" s="42">
        <f t="shared" si="1"/>
        <v>1</v>
      </c>
      <c r="P45" s="41">
        <v>8</v>
      </c>
      <c r="Q45" s="42">
        <f t="shared" si="2"/>
        <v>1</v>
      </c>
      <c r="R45" s="41">
        <v>7</v>
      </c>
      <c r="S45" s="43">
        <f t="shared" si="3"/>
        <v>1</v>
      </c>
      <c r="T45" s="41">
        <v>4</v>
      </c>
      <c r="U45" s="43">
        <f t="shared" si="4"/>
        <v>1</v>
      </c>
      <c r="V45" s="41">
        <v>6</v>
      </c>
      <c r="W45" s="43">
        <f t="shared" si="5"/>
        <v>1</v>
      </c>
      <c r="X45" s="41">
        <v>9</v>
      </c>
      <c r="Y45" s="43">
        <f t="shared" si="6"/>
        <v>1</v>
      </c>
      <c r="Z45" s="41">
        <v>9</v>
      </c>
      <c r="AA45" s="43">
        <f t="shared" si="7"/>
        <v>1</v>
      </c>
      <c r="AB45" s="41">
        <v>2</v>
      </c>
      <c r="AC45" s="43">
        <f t="shared" si="8"/>
        <v>1</v>
      </c>
      <c r="AD45" s="44">
        <v>0</v>
      </c>
      <c r="AE45" s="45">
        <f t="shared" si="9"/>
        <v>0</v>
      </c>
      <c r="AF45" s="44">
        <v>0</v>
      </c>
      <c r="AG45" s="45">
        <f t="shared" si="10"/>
        <v>0</v>
      </c>
      <c r="AH45" s="44">
        <v>0</v>
      </c>
      <c r="AI45" s="45">
        <f t="shared" si="11"/>
        <v>0</v>
      </c>
      <c r="AJ45" s="44">
        <v>0</v>
      </c>
      <c r="AK45" s="45">
        <f t="shared" si="12"/>
        <v>0</v>
      </c>
      <c r="AL45" s="44">
        <v>0</v>
      </c>
      <c r="AM45" s="45">
        <f t="shared" si="13"/>
        <v>0</v>
      </c>
      <c r="AN45" s="44">
        <v>0</v>
      </c>
      <c r="AO45" s="45">
        <f t="shared" si="14"/>
        <v>0</v>
      </c>
      <c r="AP45" s="116">
        <f t="shared" si="15"/>
        <v>48</v>
      </c>
      <c r="AQ45" s="116">
        <f t="shared" si="16"/>
        <v>8</v>
      </c>
      <c r="AR45" s="116">
        <v>1</v>
      </c>
      <c r="AS45" s="116">
        <v>0</v>
      </c>
      <c r="AT45" s="116">
        <v>4</v>
      </c>
      <c r="AU45" s="116">
        <f t="shared" si="17"/>
        <v>5</v>
      </c>
      <c r="AV45" s="125">
        <f t="shared" si="18"/>
        <v>1</v>
      </c>
      <c r="AW45" s="125">
        <f t="shared" si="19"/>
        <v>0</v>
      </c>
      <c r="AX45" s="114">
        <f t="shared" si="20"/>
        <v>3</v>
      </c>
      <c r="AY45" s="116">
        <f t="shared" si="21"/>
        <v>4</v>
      </c>
      <c r="AZ45" s="108">
        <f t="shared" si="22"/>
        <v>0</v>
      </c>
      <c r="BA45" s="108">
        <f t="shared" si="23"/>
        <v>0</v>
      </c>
      <c r="BB45" s="108">
        <f t="shared" si="29"/>
        <v>1</v>
      </c>
      <c r="BC45" s="108">
        <f t="shared" si="29"/>
        <v>1</v>
      </c>
      <c r="BD45" s="124">
        <f t="shared" si="25"/>
        <v>25</v>
      </c>
      <c r="BE45" s="137"/>
      <c r="BF45" s="84"/>
      <c r="BG45" s="84"/>
      <c r="BH45" s="46"/>
      <c r="BI45" s="19"/>
    </row>
    <row r="46" spans="1:61" s="32" customFormat="1" x14ac:dyDescent="0.35">
      <c r="A46" s="46">
        <v>37</v>
      </c>
      <c r="B46" s="46">
        <v>53010042</v>
      </c>
      <c r="C46" s="143" t="s">
        <v>180</v>
      </c>
      <c r="D46" s="21" t="s">
        <v>202</v>
      </c>
      <c r="E46" s="21" t="s">
        <v>335</v>
      </c>
      <c r="F46" s="21" t="s">
        <v>341</v>
      </c>
      <c r="G46" s="21" t="s">
        <v>342</v>
      </c>
      <c r="H46" s="21" t="s">
        <v>347</v>
      </c>
      <c r="I46" s="19">
        <v>1.5</v>
      </c>
      <c r="J46" s="19" t="s">
        <v>354</v>
      </c>
      <c r="K46" s="19" t="s">
        <v>351</v>
      </c>
      <c r="L46" s="19">
        <v>6</v>
      </c>
      <c r="M46" s="40">
        <f t="shared" si="0"/>
        <v>1</v>
      </c>
      <c r="N46" s="41">
        <v>6</v>
      </c>
      <c r="O46" s="42">
        <f t="shared" si="1"/>
        <v>1</v>
      </c>
      <c r="P46" s="41">
        <v>10</v>
      </c>
      <c r="Q46" s="42">
        <f t="shared" si="2"/>
        <v>1</v>
      </c>
      <c r="R46" s="41">
        <v>13</v>
      </c>
      <c r="S46" s="43">
        <f t="shared" si="3"/>
        <v>1</v>
      </c>
      <c r="T46" s="41">
        <v>9</v>
      </c>
      <c r="U46" s="43">
        <f t="shared" si="4"/>
        <v>1</v>
      </c>
      <c r="V46" s="41">
        <v>12</v>
      </c>
      <c r="W46" s="43">
        <f t="shared" si="5"/>
        <v>1</v>
      </c>
      <c r="X46" s="41">
        <v>9</v>
      </c>
      <c r="Y46" s="43">
        <f t="shared" si="6"/>
        <v>1</v>
      </c>
      <c r="Z46" s="41">
        <v>11</v>
      </c>
      <c r="AA46" s="43">
        <f t="shared" si="7"/>
        <v>1</v>
      </c>
      <c r="AB46" s="41">
        <v>9</v>
      </c>
      <c r="AC46" s="43">
        <f t="shared" si="8"/>
        <v>1</v>
      </c>
      <c r="AD46" s="44">
        <v>17</v>
      </c>
      <c r="AE46" s="45">
        <f t="shared" si="9"/>
        <v>1</v>
      </c>
      <c r="AF46" s="44">
        <v>9</v>
      </c>
      <c r="AG46" s="45">
        <f t="shared" si="10"/>
        <v>1</v>
      </c>
      <c r="AH46" s="44">
        <v>16</v>
      </c>
      <c r="AI46" s="45">
        <f t="shared" si="11"/>
        <v>1</v>
      </c>
      <c r="AJ46" s="44">
        <v>0</v>
      </c>
      <c r="AK46" s="45">
        <f t="shared" si="12"/>
        <v>0</v>
      </c>
      <c r="AL46" s="44">
        <v>0</v>
      </c>
      <c r="AM46" s="45">
        <f t="shared" si="13"/>
        <v>0</v>
      </c>
      <c r="AN46" s="44">
        <v>0</v>
      </c>
      <c r="AO46" s="45">
        <f t="shared" si="14"/>
        <v>0</v>
      </c>
      <c r="AP46" s="116">
        <f t="shared" si="15"/>
        <v>127</v>
      </c>
      <c r="AQ46" s="116">
        <f t="shared" si="16"/>
        <v>12</v>
      </c>
      <c r="AR46" s="116">
        <v>1</v>
      </c>
      <c r="AS46" s="116">
        <v>0</v>
      </c>
      <c r="AT46" s="116">
        <v>12</v>
      </c>
      <c r="AU46" s="116">
        <f t="shared" si="17"/>
        <v>13</v>
      </c>
      <c r="AV46" s="125">
        <f t="shared" si="18"/>
        <v>1</v>
      </c>
      <c r="AW46" s="125">
        <f t="shared" si="19"/>
        <v>0</v>
      </c>
      <c r="AX46" s="114">
        <f t="shared" si="20"/>
        <v>14</v>
      </c>
      <c r="AY46" s="116">
        <f t="shared" si="21"/>
        <v>15</v>
      </c>
      <c r="AZ46" s="108">
        <f t="shared" si="22"/>
        <v>0</v>
      </c>
      <c r="BA46" s="108">
        <f t="shared" si="23"/>
        <v>0</v>
      </c>
      <c r="BB46" s="108">
        <f t="shared" si="29"/>
        <v>-2</v>
      </c>
      <c r="BC46" s="108">
        <f t="shared" si="29"/>
        <v>-2</v>
      </c>
      <c r="BD46" s="124">
        <f t="shared" si="25"/>
        <v>-13.333333333333334</v>
      </c>
      <c r="BE46" s="137">
        <v>2</v>
      </c>
      <c r="BF46" s="84"/>
      <c r="BG46" s="84">
        <v>2</v>
      </c>
      <c r="BH46" s="19"/>
      <c r="BI46" s="19"/>
    </row>
    <row r="47" spans="1:61" s="32" customFormat="1" x14ac:dyDescent="0.35">
      <c r="A47" s="46">
        <v>38</v>
      </c>
      <c r="B47" s="46">
        <v>53010043</v>
      </c>
      <c r="C47" s="143" t="s">
        <v>181</v>
      </c>
      <c r="D47" s="21" t="s">
        <v>202</v>
      </c>
      <c r="E47" s="21" t="s">
        <v>335</v>
      </c>
      <c r="F47" s="21" t="s">
        <v>341</v>
      </c>
      <c r="G47" s="21" t="s">
        <v>342</v>
      </c>
      <c r="H47" s="21" t="s">
        <v>348</v>
      </c>
      <c r="I47" s="19">
        <v>8</v>
      </c>
      <c r="J47" s="19" t="s">
        <v>354</v>
      </c>
      <c r="K47" s="19" t="s">
        <v>351</v>
      </c>
      <c r="L47" s="19">
        <v>0</v>
      </c>
      <c r="M47" s="40">
        <f t="shared" si="0"/>
        <v>0</v>
      </c>
      <c r="N47" s="41">
        <v>6</v>
      </c>
      <c r="O47" s="42">
        <f t="shared" si="1"/>
        <v>1</v>
      </c>
      <c r="P47" s="41">
        <v>5</v>
      </c>
      <c r="Q47" s="42">
        <f t="shared" si="2"/>
        <v>1</v>
      </c>
      <c r="R47" s="41">
        <v>5</v>
      </c>
      <c r="S47" s="43">
        <f t="shared" si="3"/>
        <v>1</v>
      </c>
      <c r="T47" s="41">
        <v>4</v>
      </c>
      <c r="U47" s="43">
        <f t="shared" si="4"/>
        <v>1</v>
      </c>
      <c r="V47" s="41">
        <v>10</v>
      </c>
      <c r="W47" s="43">
        <f t="shared" si="5"/>
        <v>1</v>
      </c>
      <c r="X47" s="41">
        <v>2</v>
      </c>
      <c r="Y47" s="43">
        <f t="shared" si="6"/>
        <v>1</v>
      </c>
      <c r="Z47" s="41">
        <v>4</v>
      </c>
      <c r="AA47" s="43">
        <f t="shared" si="7"/>
        <v>1</v>
      </c>
      <c r="AB47" s="41">
        <v>10</v>
      </c>
      <c r="AC47" s="43">
        <f t="shared" si="8"/>
        <v>1</v>
      </c>
      <c r="AD47" s="44">
        <v>0</v>
      </c>
      <c r="AE47" s="45">
        <f t="shared" si="9"/>
        <v>0</v>
      </c>
      <c r="AF47" s="44">
        <v>0</v>
      </c>
      <c r="AG47" s="45">
        <f t="shared" si="10"/>
        <v>0</v>
      </c>
      <c r="AH47" s="44">
        <v>0</v>
      </c>
      <c r="AI47" s="45">
        <f t="shared" si="11"/>
        <v>0</v>
      </c>
      <c r="AJ47" s="44">
        <v>0</v>
      </c>
      <c r="AK47" s="45">
        <f t="shared" si="12"/>
        <v>0</v>
      </c>
      <c r="AL47" s="44">
        <v>0</v>
      </c>
      <c r="AM47" s="45">
        <f t="shared" si="13"/>
        <v>0</v>
      </c>
      <c r="AN47" s="44">
        <v>0</v>
      </c>
      <c r="AO47" s="45">
        <f t="shared" si="14"/>
        <v>0</v>
      </c>
      <c r="AP47" s="116">
        <f t="shared" si="15"/>
        <v>46</v>
      </c>
      <c r="AQ47" s="116">
        <f t="shared" si="16"/>
        <v>8</v>
      </c>
      <c r="AR47" s="116">
        <v>1</v>
      </c>
      <c r="AS47" s="116">
        <v>0</v>
      </c>
      <c r="AT47" s="116">
        <v>3</v>
      </c>
      <c r="AU47" s="116">
        <f t="shared" si="17"/>
        <v>4</v>
      </c>
      <c r="AV47" s="125">
        <f t="shared" si="18"/>
        <v>1</v>
      </c>
      <c r="AW47" s="125">
        <f t="shared" si="19"/>
        <v>0</v>
      </c>
      <c r="AX47" s="114">
        <f t="shared" si="20"/>
        <v>3</v>
      </c>
      <c r="AY47" s="116">
        <f t="shared" si="21"/>
        <v>4</v>
      </c>
      <c r="AZ47" s="108">
        <f t="shared" si="22"/>
        <v>0</v>
      </c>
      <c r="BA47" s="108">
        <f t="shared" si="23"/>
        <v>0</v>
      </c>
      <c r="BB47" s="108">
        <f t="shared" si="29"/>
        <v>0</v>
      </c>
      <c r="BC47" s="108">
        <f t="shared" si="29"/>
        <v>0</v>
      </c>
      <c r="BD47" s="124">
        <f t="shared" si="25"/>
        <v>0</v>
      </c>
      <c r="BE47" s="137"/>
      <c r="BF47" s="84"/>
      <c r="BG47" s="84"/>
      <c r="BH47" s="46"/>
      <c r="BI47" s="19"/>
    </row>
    <row r="48" spans="1:61" s="32" customFormat="1" x14ac:dyDescent="0.35">
      <c r="A48" s="46">
        <v>39</v>
      </c>
      <c r="B48" s="46">
        <v>53010044</v>
      </c>
      <c r="C48" s="143" t="s">
        <v>182</v>
      </c>
      <c r="D48" s="21" t="s">
        <v>203</v>
      </c>
      <c r="E48" s="21" t="s">
        <v>335</v>
      </c>
      <c r="F48" s="21" t="s">
        <v>341</v>
      </c>
      <c r="G48" s="21" t="s">
        <v>342</v>
      </c>
      <c r="H48" s="21" t="s">
        <v>348</v>
      </c>
      <c r="I48" s="19">
        <v>20</v>
      </c>
      <c r="J48" s="19" t="s">
        <v>352</v>
      </c>
      <c r="K48" s="19" t="s">
        <v>351</v>
      </c>
      <c r="L48" s="19">
        <v>0</v>
      </c>
      <c r="M48" s="40">
        <f t="shared" si="0"/>
        <v>0</v>
      </c>
      <c r="N48" s="41">
        <v>2</v>
      </c>
      <c r="O48" s="42">
        <f t="shared" si="1"/>
        <v>1</v>
      </c>
      <c r="P48" s="41">
        <v>4</v>
      </c>
      <c r="Q48" s="42">
        <f t="shared" si="2"/>
        <v>1</v>
      </c>
      <c r="R48" s="41">
        <v>8</v>
      </c>
      <c r="S48" s="43">
        <f t="shared" si="3"/>
        <v>1</v>
      </c>
      <c r="T48" s="41">
        <v>22</v>
      </c>
      <c r="U48" s="43">
        <f t="shared" si="4"/>
        <v>1</v>
      </c>
      <c r="V48" s="41">
        <v>26</v>
      </c>
      <c r="W48" s="43">
        <f t="shared" si="5"/>
        <v>1</v>
      </c>
      <c r="X48" s="41">
        <v>30</v>
      </c>
      <c r="Y48" s="43">
        <f t="shared" si="6"/>
        <v>1</v>
      </c>
      <c r="Z48" s="41">
        <v>42</v>
      </c>
      <c r="AA48" s="43">
        <f t="shared" si="7"/>
        <v>1</v>
      </c>
      <c r="AB48" s="41">
        <v>29</v>
      </c>
      <c r="AC48" s="43">
        <f t="shared" si="8"/>
        <v>1</v>
      </c>
      <c r="AD48" s="44">
        <v>0</v>
      </c>
      <c r="AE48" s="45">
        <f t="shared" si="9"/>
        <v>0</v>
      </c>
      <c r="AF48" s="44">
        <v>0</v>
      </c>
      <c r="AG48" s="45">
        <f t="shared" si="10"/>
        <v>0</v>
      </c>
      <c r="AH48" s="44">
        <v>0</v>
      </c>
      <c r="AI48" s="45">
        <f>IF(AH48=0,0,IF(AH48&lt;10,1,IF(MOD(AH48,40)&lt;10,ROUNDDOWN(AH48/40,0),ROUNDUP(AH48/40,0))))</f>
        <v>0</v>
      </c>
      <c r="AJ48" s="44">
        <v>0</v>
      </c>
      <c r="AK48" s="45">
        <f t="shared" si="12"/>
        <v>0</v>
      </c>
      <c r="AL48" s="44">
        <v>0</v>
      </c>
      <c r="AM48" s="45">
        <f t="shared" si="13"/>
        <v>0</v>
      </c>
      <c r="AN48" s="44">
        <v>0</v>
      </c>
      <c r="AO48" s="45">
        <f t="shared" si="14"/>
        <v>0</v>
      </c>
      <c r="AP48" s="116">
        <f t="shared" si="15"/>
        <v>163</v>
      </c>
      <c r="AQ48" s="116">
        <f>SUM(M48+O48+Q48+S48+U48+W48+Y48+AA48+AC48+AE48+AG48+AI48+AK48+AM48+AO48)</f>
        <v>8</v>
      </c>
      <c r="AR48" s="116">
        <v>1</v>
      </c>
      <c r="AS48" s="116">
        <v>0</v>
      </c>
      <c r="AT48" s="116">
        <v>7</v>
      </c>
      <c r="AU48" s="116">
        <f t="shared" si="17"/>
        <v>8</v>
      </c>
      <c r="AV48" s="125">
        <f t="shared" si="18"/>
        <v>1</v>
      </c>
      <c r="AW48" s="125">
        <f t="shared" si="19"/>
        <v>0</v>
      </c>
      <c r="AX48" s="114">
        <f>IF(AP48&lt;1,0,IF(AP48&lt;121,ROUNDUP(AP48/20,0),ROUND((((SUM(M48+O48+Q48)*30)+SUM(L48+N48+P48))/50)+(((SUM(S48+U48+W48+Y48+AA48+AC48)*40)+SUM(R48+T48+V48+X48+Z48+AB48))/50)+(SUM(AE48+AG48+AI48+AK48+AM48+AO48)*2),0)))</f>
        <v>9</v>
      </c>
      <c r="AY48" s="116">
        <f t="shared" si="21"/>
        <v>10</v>
      </c>
      <c r="AZ48" s="108">
        <f t="shared" si="22"/>
        <v>0</v>
      </c>
      <c r="BA48" s="108">
        <f t="shared" si="23"/>
        <v>0</v>
      </c>
      <c r="BB48" s="108">
        <f t="shared" si="29"/>
        <v>-2</v>
      </c>
      <c r="BC48" s="108">
        <f t="shared" si="29"/>
        <v>-2</v>
      </c>
      <c r="BD48" s="124">
        <f t="shared" si="25"/>
        <v>-20</v>
      </c>
      <c r="BE48" s="137">
        <v>2</v>
      </c>
      <c r="BF48" s="84"/>
      <c r="BG48" s="84"/>
      <c r="BH48" s="46"/>
      <c r="BI48" s="19"/>
    </row>
    <row r="49" spans="1:61" s="32" customFormat="1" x14ac:dyDescent="0.35">
      <c r="A49" s="46">
        <v>40</v>
      </c>
      <c r="B49" s="46">
        <v>53010056</v>
      </c>
      <c r="C49" s="143" t="s">
        <v>334</v>
      </c>
      <c r="D49" s="21" t="s">
        <v>205</v>
      </c>
      <c r="E49" s="21" t="s">
        <v>335</v>
      </c>
      <c r="F49" s="21" t="s">
        <v>341</v>
      </c>
      <c r="G49" s="21" t="s">
        <v>342</v>
      </c>
      <c r="H49" s="21" t="s">
        <v>348</v>
      </c>
      <c r="I49" s="19">
        <v>25</v>
      </c>
      <c r="J49" s="19" t="s">
        <v>354</v>
      </c>
      <c r="K49" s="19" t="s">
        <v>351</v>
      </c>
      <c r="L49" s="19"/>
      <c r="M49" s="40">
        <f>IF(L49=0,0,IF(L49&lt;10,1,IF(MOD(L49,30)&lt;10,ROUNDDOWN(L49/30,0),ROUNDUP(L49/30,0))))</f>
        <v>0</v>
      </c>
      <c r="N49" s="41"/>
      <c r="O49" s="42">
        <f>IF(N49=0,0,IF(N49&lt;10,1,IF(MOD(N49,30)&lt;10,ROUNDDOWN(N49/30,0),ROUNDUP(N49/30,0))))</f>
        <v>0</v>
      </c>
      <c r="P49" s="41"/>
      <c r="Q49" s="42">
        <f>IF(P49=0,0,IF(P49&lt;10,1,IF(MOD(P49,30)&lt;10,ROUNDDOWN(P49/30,0),ROUNDUP(P49/30,0))))</f>
        <v>0</v>
      </c>
      <c r="R49" s="41"/>
      <c r="S49" s="43">
        <f>IF(R49=0,0,IF(R49&lt;10,1,IF(MOD(R49,40)&lt;10,ROUNDDOWN(R49/40,0),ROUNDUP(R49/40,0))))</f>
        <v>0</v>
      </c>
      <c r="T49" s="41"/>
      <c r="U49" s="43">
        <f>IF(T49=0,0,IF(T49&lt;10,1,IF(MOD(T49,40)&lt;10,ROUNDDOWN(T49/40,0),ROUNDUP(T49/40,0))))</f>
        <v>0</v>
      </c>
      <c r="V49" s="41"/>
      <c r="W49" s="43">
        <f>IF(V49=0,0,IF(V49&lt;10,1,IF(MOD(V49,40)&lt;10,ROUNDDOWN(V49/40,0),ROUNDUP(V49/40,0))))</f>
        <v>0</v>
      </c>
      <c r="X49" s="41"/>
      <c r="Y49" s="43">
        <f>IF(X49=0,0,IF(X49&lt;10,1,IF(MOD(X49,40)&lt;10,ROUNDDOWN(X49/40,0),ROUNDUP(X49/40,0))))</f>
        <v>0</v>
      </c>
      <c r="Z49" s="41"/>
      <c r="AA49" s="43">
        <f>IF(Z49=0,0,IF(Z49&lt;10,1,IF(MOD(Z49,40)&lt;10,ROUNDDOWN(Z49/40,0),ROUNDUP(Z49/40,0))))</f>
        <v>0</v>
      </c>
      <c r="AB49" s="41"/>
      <c r="AC49" s="43">
        <f>IF(AB49=0,0,IF(AB49&lt;10,1,IF(MOD(AB49,40)&lt;10,ROUNDDOWN(AB49/40,0),ROUNDUP(AB49/40,0))))</f>
        <v>0</v>
      </c>
      <c r="AD49" s="44"/>
      <c r="AE49" s="45">
        <f>IF(AD49=0,0,IF(AD49&lt;10,1,IF(MOD(AD49,40)&lt;10,ROUNDDOWN(AD49/40,0),ROUNDUP(AD49/40,0))))</f>
        <v>0</v>
      </c>
      <c r="AF49" s="44"/>
      <c r="AG49" s="45">
        <f>IF(AF49=0,0,IF(AF49&lt;10,1,IF(MOD(AF49,40)&lt;10,ROUNDDOWN(AF49/40,0),ROUNDUP(AF49/40,0))))</f>
        <v>0</v>
      </c>
      <c r="AH49" s="44"/>
      <c r="AI49" s="45">
        <f>IF(AH49=0,0,IF(AH49&lt;10,1,IF(MOD(AH49,40)&lt;10,ROUNDDOWN(AH49/40,0),ROUNDUP(AH49/40,0))))</f>
        <v>0</v>
      </c>
      <c r="AJ49" s="44">
        <v>0</v>
      </c>
      <c r="AK49" s="45">
        <f>IF(AJ49=0,0,IF(AJ49&lt;10,1,IF(MOD(AJ49,40)&lt;10,ROUNDDOWN(AJ49/40,0),ROUNDUP(AJ49/40,0))))</f>
        <v>0</v>
      </c>
      <c r="AL49" s="44">
        <v>0</v>
      </c>
      <c r="AM49" s="45">
        <f>IF(AL49=0,0,IF(AL49&lt;10,1,IF(MOD(AL49,40)&lt;10,ROUNDDOWN(AL49/40,0),ROUNDUP(AL49/40,0))))</f>
        <v>0</v>
      </c>
      <c r="AN49" s="44">
        <v>0</v>
      </c>
      <c r="AO49" s="45">
        <f>IF(AN49=0,0,IF(AN49&lt;10,1,IF(MOD(AN49,40)&lt;10,ROUNDDOWN(AN49/40,0),ROUNDUP(AN49/40,0))))</f>
        <v>0</v>
      </c>
      <c r="AP49" s="116">
        <f>SUM(L49+N49+P49+R49+T49+V49+X49+Z49+AB49+AD49+AF49+AH49+AJ49+AL49+AN49)</f>
        <v>0</v>
      </c>
      <c r="AQ49" s="116">
        <f>SUM(M49+O49+Q49+S49+U49+W49+Y49+AA49+AC49+AE49+AG49+AI49+AK49+AM49+AO49)</f>
        <v>0</v>
      </c>
      <c r="AR49" s="116">
        <v>1</v>
      </c>
      <c r="AS49" s="116">
        <v>0</v>
      </c>
      <c r="AT49" s="116">
        <v>0</v>
      </c>
      <c r="AU49" s="116">
        <f>SUM(AR49:AT49)</f>
        <v>1</v>
      </c>
      <c r="AV49" s="125"/>
      <c r="AW49" s="125"/>
      <c r="AX49" s="114">
        <f>IF(AP49&lt;1,0,IF(AP49&lt;121,ROUNDUP(AP49/20,0),ROUND((((SUM(M49+O49+Q49)*30)+SUM(L49+N49+P49))/50)+(((SUM(S49+U49+W49+Y49+AA49+AC49)*40)+SUM(R49+T49+V49+X49+Z49+AB49))/50)+(SUM(AE49+AG49+AI49+AK49+AM49+AO49)*2),0)))</f>
        <v>0</v>
      </c>
      <c r="AY49" s="116"/>
      <c r="AZ49" s="108"/>
      <c r="BA49" s="108"/>
      <c r="BB49" s="108">
        <f>SUM(AT49)-AX49</f>
        <v>0</v>
      </c>
      <c r="BC49" s="108"/>
      <c r="BD49" s="124"/>
      <c r="BE49" s="137"/>
      <c r="BF49" s="84"/>
      <c r="BG49" s="84"/>
      <c r="BH49" s="46"/>
      <c r="BI49" s="19"/>
    </row>
    <row r="50" spans="1:61" s="32" customFormat="1" x14ac:dyDescent="0.35">
      <c r="A50" s="46">
        <v>41</v>
      </c>
      <c r="B50" s="46">
        <v>53010049</v>
      </c>
      <c r="C50" s="143" t="s">
        <v>184</v>
      </c>
      <c r="D50" s="21" t="s">
        <v>203</v>
      </c>
      <c r="E50" s="21" t="s">
        <v>335</v>
      </c>
      <c r="F50" s="21" t="s">
        <v>341</v>
      </c>
      <c r="G50" s="21" t="s">
        <v>342</v>
      </c>
      <c r="H50" s="21" t="s">
        <v>348</v>
      </c>
      <c r="I50" s="19">
        <v>25</v>
      </c>
      <c r="J50" s="19" t="s">
        <v>352</v>
      </c>
      <c r="K50" s="19" t="s">
        <v>351</v>
      </c>
      <c r="L50" s="19">
        <v>5</v>
      </c>
      <c r="M50" s="40">
        <f t="shared" si="0"/>
        <v>1</v>
      </c>
      <c r="N50" s="41">
        <v>5</v>
      </c>
      <c r="O50" s="42">
        <f t="shared" si="1"/>
        <v>1</v>
      </c>
      <c r="P50" s="41">
        <v>11</v>
      </c>
      <c r="Q50" s="42">
        <f t="shared" si="2"/>
        <v>1</v>
      </c>
      <c r="R50" s="41">
        <v>2</v>
      </c>
      <c r="S50" s="43">
        <f t="shared" si="3"/>
        <v>1</v>
      </c>
      <c r="T50" s="41">
        <v>4</v>
      </c>
      <c r="U50" s="43">
        <f t="shared" si="4"/>
        <v>1</v>
      </c>
      <c r="V50" s="41">
        <v>11</v>
      </c>
      <c r="W50" s="43">
        <f t="shared" si="5"/>
        <v>1</v>
      </c>
      <c r="X50" s="41">
        <v>2</v>
      </c>
      <c r="Y50" s="43">
        <f t="shared" si="6"/>
        <v>1</v>
      </c>
      <c r="Z50" s="41">
        <v>12</v>
      </c>
      <c r="AA50" s="43">
        <f t="shared" si="7"/>
        <v>1</v>
      </c>
      <c r="AB50" s="41">
        <v>7</v>
      </c>
      <c r="AC50" s="43">
        <f t="shared" si="8"/>
        <v>1</v>
      </c>
      <c r="AD50" s="44">
        <v>0</v>
      </c>
      <c r="AE50" s="45">
        <f t="shared" si="9"/>
        <v>0</v>
      </c>
      <c r="AF50" s="44">
        <v>0</v>
      </c>
      <c r="AG50" s="45">
        <f t="shared" si="10"/>
        <v>0</v>
      </c>
      <c r="AH50" s="44">
        <v>0</v>
      </c>
      <c r="AI50" s="45">
        <f t="shared" si="11"/>
        <v>0</v>
      </c>
      <c r="AJ50" s="44">
        <v>0</v>
      </c>
      <c r="AK50" s="45">
        <f t="shared" si="12"/>
        <v>0</v>
      </c>
      <c r="AL50" s="44">
        <v>0</v>
      </c>
      <c r="AM50" s="45">
        <f t="shared" si="13"/>
        <v>0</v>
      </c>
      <c r="AN50" s="44">
        <v>0</v>
      </c>
      <c r="AO50" s="45">
        <f t="shared" si="14"/>
        <v>0</v>
      </c>
      <c r="AP50" s="116">
        <f t="shared" si="15"/>
        <v>59</v>
      </c>
      <c r="AQ50" s="116">
        <f t="shared" si="16"/>
        <v>9</v>
      </c>
      <c r="AR50" s="116">
        <v>1</v>
      </c>
      <c r="AS50" s="116">
        <v>0</v>
      </c>
      <c r="AT50" s="116">
        <v>4</v>
      </c>
      <c r="AU50" s="116">
        <f t="shared" si="17"/>
        <v>5</v>
      </c>
      <c r="AV50" s="125">
        <f t="shared" si="18"/>
        <v>1</v>
      </c>
      <c r="AW50" s="125">
        <f t="shared" si="19"/>
        <v>0</v>
      </c>
      <c r="AX50" s="114">
        <f t="shared" si="20"/>
        <v>3</v>
      </c>
      <c r="AY50" s="116">
        <f t="shared" si="21"/>
        <v>4</v>
      </c>
      <c r="AZ50" s="108">
        <f t="shared" si="22"/>
        <v>0</v>
      </c>
      <c r="BA50" s="108">
        <f t="shared" si="23"/>
        <v>0</v>
      </c>
      <c r="BB50" s="108">
        <f t="shared" si="29"/>
        <v>1</v>
      </c>
      <c r="BC50" s="108">
        <f t="shared" si="29"/>
        <v>1</v>
      </c>
      <c r="BD50" s="124">
        <f t="shared" si="25"/>
        <v>25</v>
      </c>
      <c r="BE50" s="137"/>
      <c r="BF50" s="84"/>
      <c r="BG50" s="84"/>
      <c r="BH50" s="46"/>
      <c r="BI50" s="19"/>
    </row>
    <row r="51" spans="1:61" s="32" customFormat="1" x14ac:dyDescent="0.35">
      <c r="A51" s="46">
        <v>42</v>
      </c>
      <c r="B51" s="46">
        <v>53010046</v>
      </c>
      <c r="C51" s="143" t="s">
        <v>183</v>
      </c>
      <c r="D51" s="21" t="s">
        <v>203</v>
      </c>
      <c r="E51" s="21" t="s">
        <v>335</v>
      </c>
      <c r="F51" s="21" t="s">
        <v>341</v>
      </c>
      <c r="G51" s="21" t="s">
        <v>342</v>
      </c>
      <c r="H51" s="21" t="s">
        <v>348</v>
      </c>
      <c r="I51" s="19">
        <v>25</v>
      </c>
      <c r="J51" s="19" t="s">
        <v>352</v>
      </c>
      <c r="K51" s="19" t="s">
        <v>351</v>
      </c>
      <c r="L51" s="19">
        <v>0</v>
      </c>
      <c r="M51" s="40">
        <f>IF(L51=0,0,IF(L51&lt;10,1,IF(MOD(L51,30)&lt;10,ROUNDDOWN(L51/30,0),ROUNDUP(L51/30,0))))</f>
        <v>0</v>
      </c>
      <c r="N51" s="41">
        <v>0</v>
      </c>
      <c r="O51" s="42">
        <f>IF(N51=0,0,IF(N51&lt;10,1,IF(MOD(N51,30)&lt;10,ROUNDDOWN(N51/30,0),ROUNDUP(N51/30,0))))</f>
        <v>0</v>
      </c>
      <c r="P51" s="41">
        <v>2</v>
      </c>
      <c r="Q51" s="42">
        <f>IF(P51=0,0,IF(P51&lt;10,1,IF(MOD(P51,30)&lt;10,ROUNDDOWN(P51/30,0),ROUNDUP(P51/30,0))))</f>
        <v>1</v>
      </c>
      <c r="R51" s="41">
        <v>1</v>
      </c>
      <c r="S51" s="43">
        <f>IF(R51=0,0,IF(R51&lt;10,1,IF(MOD(R51,40)&lt;10,ROUNDDOWN(R51/40,0),ROUNDUP(R51/40,0))))</f>
        <v>1</v>
      </c>
      <c r="T51" s="41">
        <v>0</v>
      </c>
      <c r="U51" s="43">
        <f>IF(T51=0,0,IF(T51&lt;10,1,IF(MOD(T51,40)&lt;10,ROUNDDOWN(T51/40,0),ROUNDUP(T51/40,0))))</f>
        <v>0</v>
      </c>
      <c r="V51" s="41">
        <v>1</v>
      </c>
      <c r="W51" s="43">
        <f>IF(V51=0,0,IF(V51&lt;10,1,IF(MOD(V51,40)&lt;10,ROUNDDOWN(V51/40,0),ROUNDUP(V51/40,0))))</f>
        <v>1</v>
      </c>
      <c r="X51" s="41">
        <v>0</v>
      </c>
      <c r="Y51" s="43">
        <f>IF(X51=0,0,IF(X51&lt;10,1,IF(MOD(X51,40)&lt;10,ROUNDDOWN(X51/40,0),ROUNDUP(X51/40,0))))</f>
        <v>0</v>
      </c>
      <c r="Z51" s="41">
        <v>0</v>
      </c>
      <c r="AA51" s="43">
        <f>IF(Z51=0,0,IF(Z51&lt;10,1,IF(MOD(Z51,40)&lt;10,ROUNDDOWN(Z51/40,0),ROUNDUP(Z51/40,0))))</f>
        <v>0</v>
      </c>
      <c r="AB51" s="41">
        <v>1</v>
      </c>
      <c r="AC51" s="43">
        <f>IF(AB51=0,0,IF(AB51&lt;10,1,IF(MOD(AB51,40)&lt;10,ROUNDDOWN(AB51/40,0),ROUNDUP(AB51/40,0))))</f>
        <v>1</v>
      </c>
      <c r="AD51" s="44">
        <v>0</v>
      </c>
      <c r="AE51" s="45">
        <f>IF(AD51=0,0,IF(AD51&lt;10,1,IF(MOD(AD51,40)&lt;10,ROUNDDOWN(AD51/40,0),ROUNDUP(AD51/40,0))))</f>
        <v>0</v>
      </c>
      <c r="AF51" s="44">
        <v>0</v>
      </c>
      <c r="AG51" s="45">
        <f>IF(AF51=0,0,IF(AF51&lt;10,1,IF(MOD(AF51,40)&lt;10,ROUNDDOWN(AF51/40,0),ROUNDUP(AF51/40,0))))</f>
        <v>0</v>
      </c>
      <c r="AH51" s="44">
        <v>0</v>
      </c>
      <c r="AI51" s="45">
        <f>IF(AH51=0,0,IF(AH51&lt;10,1,IF(MOD(AH51,40)&lt;10,ROUNDDOWN(AH51/40,0),ROUNDUP(AH51/40,0))))</f>
        <v>0</v>
      </c>
      <c r="AJ51" s="44">
        <v>0</v>
      </c>
      <c r="AK51" s="45">
        <f>IF(AJ51=0,0,IF(AJ51&lt;10,1,IF(MOD(AJ51,40)&lt;10,ROUNDDOWN(AJ51/40,0),ROUNDUP(AJ51/40,0))))</f>
        <v>0</v>
      </c>
      <c r="AL51" s="44">
        <v>0</v>
      </c>
      <c r="AM51" s="45">
        <f>IF(AL51=0,0,IF(AL51&lt;10,1,IF(MOD(AL51,40)&lt;10,ROUNDDOWN(AL51/40,0),ROUNDUP(AL51/40,0))))</f>
        <v>0</v>
      </c>
      <c r="AN51" s="44">
        <v>0</v>
      </c>
      <c r="AO51" s="45">
        <f>IF(AN51=0,0,IF(AN51&lt;10,1,IF(MOD(AN51,40)&lt;10,ROUNDDOWN(AN51/40,0),ROUNDUP(AN51/40,0))))</f>
        <v>0</v>
      </c>
      <c r="AP51" s="116">
        <f>SUM(L51+N51+P51+R51+T51+V51+X51+Z51+AB51+AD51+AF51+AH51+AJ51+AL51+AN51)</f>
        <v>5</v>
      </c>
      <c r="AQ51" s="116">
        <f>SUM(M51+O51+Q51+S51+U51+W51+Y51+AA51+AC51+AE51+AG51+AI51+AK51+AM51+AO51)</f>
        <v>4</v>
      </c>
      <c r="AR51" s="116">
        <v>1</v>
      </c>
      <c r="AS51" s="116">
        <v>0</v>
      </c>
      <c r="AT51" s="116">
        <v>0</v>
      </c>
      <c r="AU51" s="116">
        <f>SUM(AR51:AT51)</f>
        <v>1</v>
      </c>
      <c r="AV51" s="125"/>
      <c r="AW51" s="125"/>
      <c r="AX51" s="114">
        <f>IF(AP51&lt;1,0,IF(AP51&lt;121,ROUNDUP(AP51/20,0),ROUND((((SUM(M51+O51+Q51)*30)+SUM(L51+N51+P51))/50)+(((SUM(S51+U51+W51+Y51+AA51+AC51)*40)+SUM(R51+T51+V51+X51+Z51+AB51))/50)+(SUM(AE51+AG51+AI51+AK51+AM51+AO51)*2),0)))</f>
        <v>1</v>
      </c>
      <c r="AY51" s="116">
        <f>SUM(AV51:AX51)</f>
        <v>1</v>
      </c>
      <c r="AZ51" s="108"/>
      <c r="BA51" s="108"/>
      <c r="BB51" s="108">
        <f>SUM(AT51)-AX51</f>
        <v>-1</v>
      </c>
      <c r="BC51" s="108">
        <f>SUM(AU51)-AY51</f>
        <v>0</v>
      </c>
      <c r="BD51" s="124">
        <f>IFERROR(SUM(BC51)/AY51*100,0)</f>
        <v>0</v>
      </c>
      <c r="BE51" s="137"/>
      <c r="BF51" s="84"/>
      <c r="BG51" s="84"/>
      <c r="BH51" s="46"/>
      <c r="BI51" s="19"/>
    </row>
    <row r="52" spans="1:61" s="32" customFormat="1" x14ac:dyDescent="0.35">
      <c r="A52" s="46">
        <v>43</v>
      </c>
      <c r="B52" s="46">
        <v>53010051</v>
      </c>
      <c r="C52" s="143" t="s">
        <v>185</v>
      </c>
      <c r="D52" s="21" t="s">
        <v>203</v>
      </c>
      <c r="E52" s="21" t="s">
        <v>335</v>
      </c>
      <c r="F52" s="21" t="s">
        <v>341</v>
      </c>
      <c r="G52" s="21" t="s">
        <v>342</v>
      </c>
      <c r="H52" s="21" t="s">
        <v>347</v>
      </c>
      <c r="I52" s="19">
        <v>22</v>
      </c>
      <c r="J52" s="19" t="s">
        <v>352</v>
      </c>
      <c r="K52" s="19" t="s">
        <v>351</v>
      </c>
      <c r="L52" s="19">
        <v>10</v>
      </c>
      <c r="M52" s="40">
        <f t="shared" si="0"/>
        <v>1</v>
      </c>
      <c r="N52" s="41">
        <v>12</v>
      </c>
      <c r="O52" s="42">
        <f t="shared" si="1"/>
        <v>1</v>
      </c>
      <c r="P52" s="41">
        <v>13</v>
      </c>
      <c r="Q52" s="42">
        <f t="shared" si="2"/>
        <v>1</v>
      </c>
      <c r="R52" s="41">
        <v>12</v>
      </c>
      <c r="S52" s="43">
        <f t="shared" si="3"/>
        <v>1</v>
      </c>
      <c r="T52" s="41">
        <v>15</v>
      </c>
      <c r="U52" s="43">
        <f t="shared" si="4"/>
        <v>1</v>
      </c>
      <c r="V52" s="41">
        <v>10</v>
      </c>
      <c r="W52" s="43">
        <f t="shared" si="5"/>
        <v>1</v>
      </c>
      <c r="X52" s="41">
        <v>12</v>
      </c>
      <c r="Y52" s="43">
        <f t="shared" si="6"/>
        <v>1</v>
      </c>
      <c r="Z52" s="41">
        <v>23</v>
      </c>
      <c r="AA52" s="43">
        <f t="shared" si="7"/>
        <v>1</v>
      </c>
      <c r="AB52" s="41">
        <v>13</v>
      </c>
      <c r="AC52" s="43">
        <f t="shared" si="8"/>
        <v>1</v>
      </c>
      <c r="AD52" s="44">
        <v>14</v>
      </c>
      <c r="AE52" s="45">
        <f t="shared" si="9"/>
        <v>1</v>
      </c>
      <c r="AF52" s="44">
        <v>19</v>
      </c>
      <c r="AG52" s="45">
        <f t="shared" si="10"/>
        <v>1</v>
      </c>
      <c r="AH52" s="44">
        <v>11</v>
      </c>
      <c r="AI52" s="45">
        <f t="shared" si="11"/>
        <v>1</v>
      </c>
      <c r="AJ52" s="44">
        <v>0</v>
      </c>
      <c r="AK52" s="45">
        <f t="shared" si="12"/>
        <v>0</v>
      </c>
      <c r="AL52" s="44">
        <v>0</v>
      </c>
      <c r="AM52" s="45">
        <f t="shared" si="13"/>
        <v>0</v>
      </c>
      <c r="AN52" s="44">
        <v>0</v>
      </c>
      <c r="AO52" s="45">
        <f t="shared" si="14"/>
        <v>0</v>
      </c>
      <c r="AP52" s="116">
        <f t="shared" si="15"/>
        <v>164</v>
      </c>
      <c r="AQ52" s="116">
        <f t="shared" si="16"/>
        <v>12</v>
      </c>
      <c r="AR52" s="116">
        <v>1</v>
      </c>
      <c r="AS52" s="116">
        <v>0</v>
      </c>
      <c r="AT52" s="116">
        <v>12</v>
      </c>
      <c r="AU52" s="116">
        <f t="shared" si="17"/>
        <v>13</v>
      </c>
      <c r="AV52" s="125">
        <f t="shared" si="18"/>
        <v>1</v>
      </c>
      <c r="AW52" s="125">
        <f t="shared" si="19"/>
        <v>0</v>
      </c>
      <c r="AX52" s="114">
        <f t="shared" si="20"/>
        <v>15</v>
      </c>
      <c r="AY52" s="116">
        <f t="shared" si="21"/>
        <v>16</v>
      </c>
      <c r="AZ52" s="108">
        <f t="shared" si="22"/>
        <v>0</v>
      </c>
      <c r="BA52" s="108">
        <f t="shared" si="23"/>
        <v>0</v>
      </c>
      <c r="BB52" s="108">
        <f t="shared" si="29"/>
        <v>-3</v>
      </c>
      <c r="BC52" s="108">
        <f t="shared" si="29"/>
        <v>-3</v>
      </c>
      <c r="BD52" s="124">
        <f t="shared" si="25"/>
        <v>-18.75</v>
      </c>
      <c r="BE52" s="137">
        <v>2</v>
      </c>
      <c r="BF52" s="84"/>
      <c r="BG52" s="84">
        <v>1</v>
      </c>
      <c r="BH52" s="46">
        <v>1</v>
      </c>
      <c r="BI52" s="19"/>
    </row>
    <row r="53" spans="1:61" s="32" customFormat="1" x14ac:dyDescent="0.35">
      <c r="A53" s="46">
        <v>44</v>
      </c>
      <c r="B53" s="46">
        <v>53010052</v>
      </c>
      <c r="C53" s="143" t="s">
        <v>186</v>
      </c>
      <c r="D53" s="21" t="s">
        <v>204</v>
      </c>
      <c r="E53" s="21" t="s">
        <v>335</v>
      </c>
      <c r="F53" s="21" t="s">
        <v>341</v>
      </c>
      <c r="G53" s="21" t="s">
        <v>342</v>
      </c>
      <c r="H53" s="21" t="s">
        <v>348</v>
      </c>
      <c r="I53" s="19">
        <v>16</v>
      </c>
      <c r="J53" s="19" t="s">
        <v>352</v>
      </c>
      <c r="K53" s="19" t="s">
        <v>351</v>
      </c>
      <c r="L53" s="19">
        <v>0</v>
      </c>
      <c r="M53" s="40">
        <f t="shared" si="0"/>
        <v>0</v>
      </c>
      <c r="N53" s="41">
        <v>8</v>
      </c>
      <c r="O53" s="42">
        <f t="shared" si="1"/>
        <v>1</v>
      </c>
      <c r="P53" s="41">
        <v>5</v>
      </c>
      <c r="Q53" s="42">
        <f t="shared" si="2"/>
        <v>1</v>
      </c>
      <c r="R53" s="41">
        <v>13</v>
      </c>
      <c r="S53" s="43">
        <f t="shared" si="3"/>
        <v>1</v>
      </c>
      <c r="T53" s="41">
        <v>10</v>
      </c>
      <c r="U53" s="43">
        <f t="shared" si="4"/>
        <v>1</v>
      </c>
      <c r="V53" s="41">
        <v>6</v>
      </c>
      <c r="W53" s="43">
        <f t="shared" si="5"/>
        <v>1</v>
      </c>
      <c r="X53" s="41">
        <v>12</v>
      </c>
      <c r="Y53" s="43">
        <f t="shared" si="6"/>
        <v>1</v>
      </c>
      <c r="Z53" s="41">
        <v>12</v>
      </c>
      <c r="AA53" s="43">
        <f t="shared" si="7"/>
        <v>1</v>
      </c>
      <c r="AB53" s="41">
        <v>9</v>
      </c>
      <c r="AC53" s="43">
        <f t="shared" si="8"/>
        <v>1</v>
      </c>
      <c r="AD53" s="44">
        <v>0</v>
      </c>
      <c r="AE53" s="45">
        <f t="shared" si="9"/>
        <v>0</v>
      </c>
      <c r="AF53" s="44">
        <v>0</v>
      </c>
      <c r="AG53" s="45">
        <f t="shared" si="10"/>
        <v>0</v>
      </c>
      <c r="AH53" s="44">
        <v>0</v>
      </c>
      <c r="AI53" s="45">
        <f t="shared" si="11"/>
        <v>0</v>
      </c>
      <c r="AJ53" s="44">
        <v>0</v>
      </c>
      <c r="AK53" s="45">
        <f t="shared" si="12"/>
        <v>0</v>
      </c>
      <c r="AL53" s="44">
        <v>0</v>
      </c>
      <c r="AM53" s="45">
        <f t="shared" si="13"/>
        <v>0</v>
      </c>
      <c r="AN53" s="44">
        <v>0</v>
      </c>
      <c r="AO53" s="45">
        <f t="shared" si="14"/>
        <v>0</v>
      </c>
      <c r="AP53" s="116">
        <f t="shared" si="15"/>
        <v>75</v>
      </c>
      <c r="AQ53" s="116">
        <f t="shared" si="16"/>
        <v>8</v>
      </c>
      <c r="AR53" s="116">
        <v>1</v>
      </c>
      <c r="AS53" s="116">
        <v>0</v>
      </c>
      <c r="AT53" s="116">
        <v>4</v>
      </c>
      <c r="AU53" s="116">
        <f t="shared" si="17"/>
        <v>5</v>
      </c>
      <c r="AV53" s="125">
        <f t="shared" si="18"/>
        <v>1</v>
      </c>
      <c r="AW53" s="125">
        <f t="shared" si="19"/>
        <v>0</v>
      </c>
      <c r="AX53" s="114">
        <f t="shared" si="20"/>
        <v>4</v>
      </c>
      <c r="AY53" s="116">
        <f t="shared" si="21"/>
        <v>5</v>
      </c>
      <c r="AZ53" s="108">
        <f t="shared" si="22"/>
        <v>0</v>
      </c>
      <c r="BA53" s="108">
        <f t="shared" si="23"/>
        <v>0</v>
      </c>
      <c r="BB53" s="108">
        <f t="shared" si="29"/>
        <v>0</v>
      </c>
      <c r="BC53" s="108">
        <f t="shared" si="29"/>
        <v>0</v>
      </c>
      <c r="BD53" s="124">
        <f t="shared" si="25"/>
        <v>0</v>
      </c>
      <c r="BE53" s="137"/>
      <c r="BF53" s="84"/>
      <c r="BG53" s="84"/>
      <c r="BH53" s="46"/>
      <c r="BI53" s="19"/>
    </row>
    <row r="54" spans="1:61" s="32" customFormat="1" x14ac:dyDescent="0.35">
      <c r="A54" s="46">
        <v>45</v>
      </c>
      <c r="B54" s="46">
        <v>53010054</v>
      </c>
      <c r="C54" s="143" t="s">
        <v>187</v>
      </c>
      <c r="D54" s="21" t="s">
        <v>204</v>
      </c>
      <c r="E54" s="21" t="s">
        <v>335</v>
      </c>
      <c r="F54" s="21" t="s">
        <v>341</v>
      </c>
      <c r="G54" s="21" t="s">
        <v>342</v>
      </c>
      <c r="H54" s="21" t="s">
        <v>348</v>
      </c>
      <c r="I54" s="19">
        <v>13</v>
      </c>
      <c r="J54" s="19" t="s">
        <v>352</v>
      </c>
      <c r="K54" s="19" t="s">
        <v>351</v>
      </c>
      <c r="L54" s="19">
        <v>0</v>
      </c>
      <c r="M54" s="40">
        <f t="shared" si="0"/>
        <v>0</v>
      </c>
      <c r="N54" s="41">
        <v>18</v>
      </c>
      <c r="O54" s="42">
        <f t="shared" si="1"/>
        <v>1</v>
      </c>
      <c r="P54" s="41">
        <v>22</v>
      </c>
      <c r="Q54" s="42">
        <f t="shared" si="2"/>
        <v>1</v>
      </c>
      <c r="R54" s="41">
        <v>15</v>
      </c>
      <c r="S54" s="43">
        <f t="shared" si="3"/>
        <v>1</v>
      </c>
      <c r="T54" s="41">
        <v>19</v>
      </c>
      <c r="U54" s="43">
        <f t="shared" si="4"/>
        <v>1</v>
      </c>
      <c r="V54" s="41">
        <v>17</v>
      </c>
      <c r="W54" s="43">
        <f t="shared" si="5"/>
        <v>1</v>
      </c>
      <c r="X54" s="41">
        <v>11</v>
      </c>
      <c r="Y54" s="43">
        <f t="shared" si="6"/>
        <v>1</v>
      </c>
      <c r="Z54" s="41">
        <v>18</v>
      </c>
      <c r="AA54" s="43">
        <f t="shared" si="7"/>
        <v>1</v>
      </c>
      <c r="AB54" s="41">
        <v>21</v>
      </c>
      <c r="AC54" s="43">
        <f t="shared" si="8"/>
        <v>1</v>
      </c>
      <c r="AD54" s="44">
        <v>0</v>
      </c>
      <c r="AE54" s="45">
        <f t="shared" si="9"/>
        <v>0</v>
      </c>
      <c r="AF54" s="44">
        <v>0</v>
      </c>
      <c r="AG54" s="45">
        <f t="shared" si="10"/>
        <v>0</v>
      </c>
      <c r="AH54" s="44">
        <v>0</v>
      </c>
      <c r="AI54" s="45">
        <f t="shared" si="11"/>
        <v>0</v>
      </c>
      <c r="AJ54" s="44">
        <v>0</v>
      </c>
      <c r="AK54" s="45">
        <f t="shared" si="12"/>
        <v>0</v>
      </c>
      <c r="AL54" s="44">
        <v>0</v>
      </c>
      <c r="AM54" s="45">
        <f t="shared" si="13"/>
        <v>0</v>
      </c>
      <c r="AN54" s="44">
        <v>0</v>
      </c>
      <c r="AO54" s="45">
        <f t="shared" si="14"/>
        <v>0</v>
      </c>
      <c r="AP54" s="116">
        <f t="shared" si="15"/>
        <v>141</v>
      </c>
      <c r="AQ54" s="116">
        <f t="shared" si="16"/>
        <v>8</v>
      </c>
      <c r="AR54" s="116">
        <v>1</v>
      </c>
      <c r="AS54" s="116">
        <v>0</v>
      </c>
      <c r="AT54" s="116">
        <v>8</v>
      </c>
      <c r="AU54" s="116">
        <f t="shared" si="17"/>
        <v>9</v>
      </c>
      <c r="AV54" s="125">
        <f t="shared" si="18"/>
        <v>1</v>
      </c>
      <c r="AW54" s="125">
        <f t="shared" si="19"/>
        <v>0</v>
      </c>
      <c r="AX54" s="114">
        <f t="shared" si="20"/>
        <v>9</v>
      </c>
      <c r="AY54" s="116">
        <f t="shared" si="21"/>
        <v>10</v>
      </c>
      <c r="AZ54" s="108">
        <f t="shared" si="22"/>
        <v>0</v>
      </c>
      <c r="BA54" s="108">
        <f t="shared" si="23"/>
        <v>0</v>
      </c>
      <c r="BB54" s="108">
        <f t="shared" si="29"/>
        <v>-1</v>
      </c>
      <c r="BC54" s="108">
        <f t="shared" si="29"/>
        <v>-1</v>
      </c>
      <c r="BD54" s="124">
        <f t="shared" si="25"/>
        <v>-10</v>
      </c>
      <c r="BE54" s="137">
        <v>1</v>
      </c>
      <c r="BF54" s="84"/>
      <c r="BG54" s="84"/>
      <c r="BH54" s="46"/>
      <c r="BI54" s="19"/>
    </row>
    <row r="55" spans="1:61" s="32" customFormat="1" x14ac:dyDescent="0.35">
      <c r="A55" s="46">
        <v>46</v>
      </c>
      <c r="B55" s="46">
        <v>53010055</v>
      </c>
      <c r="C55" s="143" t="s">
        <v>188</v>
      </c>
      <c r="D55" s="21" t="s">
        <v>204</v>
      </c>
      <c r="E55" s="21" t="s">
        <v>335</v>
      </c>
      <c r="F55" s="21" t="s">
        <v>341</v>
      </c>
      <c r="G55" s="21" t="s">
        <v>342</v>
      </c>
      <c r="H55" s="21" t="s">
        <v>348</v>
      </c>
      <c r="I55" s="19">
        <v>10</v>
      </c>
      <c r="J55" s="19" t="s">
        <v>352</v>
      </c>
      <c r="K55" s="19" t="s">
        <v>351</v>
      </c>
      <c r="L55" s="19">
        <v>0</v>
      </c>
      <c r="M55" s="40">
        <f t="shared" si="0"/>
        <v>0</v>
      </c>
      <c r="N55" s="41">
        <v>5</v>
      </c>
      <c r="O55" s="42">
        <f t="shared" si="1"/>
        <v>1</v>
      </c>
      <c r="P55" s="41">
        <v>5</v>
      </c>
      <c r="Q55" s="42">
        <f t="shared" si="2"/>
        <v>1</v>
      </c>
      <c r="R55" s="41">
        <v>9</v>
      </c>
      <c r="S55" s="43">
        <f t="shared" si="3"/>
        <v>1</v>
      </c>
      <c r="T55" s="41">
        <v>2</v>
      </c>
      <c r="U55" s="43">
        <f t="shared" si="4"/>
        <v>1</v>
      </c>
      <c r="V55" s="41">
        <v>4</v>
      </c>
      <c r="W55" s="43">
        <f t="shared" si="5"/>
        <v>1</v>
      </c>
      <c r="X55" s="41">
        <v>8</v>
      </c>
      <c r="Y55" s="43">
        <f t="shared" si="6"/>
        <v>1</v>
      </c>
      <c r="Z55" s="41">
        <v>8</v>
      </c>
      <c r="AA55" s="43">
        <f t="shared" si="7"/>
        <v>1</v>
      </c>
      <c r="AB55" s="41">
        <v>6</v>
      </c>
      <c r="AC55" s="43">
        <f t="shared" si="8"/>
        <v>1</v>
      </c>
      <c r="AD55" s="44">
        <v>0</v>
      </c>
      <c r="AE55" s="45">
        <f t="shared" si="9"/>
        <v>0</v>
      </c>
      <c r="AF55" s="44">
        <v>0</v>
      </c>
      <c r="AG55" s="45">
        <f t="shared" si="10"/>
        <v>0</v>
      </c>
      <c r="AH55" s="44">
        <v>0</v>
      </c>
      <c r="AI55" s="45">
        <f t="shared" si="11"/>
        <v>0</v>
      </c>
      <c r="AJ55" s="44">
        <v>0</v>
      </c>
      <c r="AK55" s="45">
        <f t="shared" si="12"/>
        <v>0</v>
      </c>
      <c r="AL55" s="44">
        <v>0</v>
      </c>
      <c r="AM55" s="45">
        <f t="shared" si="13"/>
        <v>0</v>
      </c>
      <c r="AN55" s="44">
        <v>0</v>
      </c>
      <c r="AO55" s="45">
        <f t="shared" si="14"/>
        <v>0</v>
      </c>
      <c r="AP55" s="116">
        <f t="shared" si="15"/>
        <v>47</v>
      </c>
      <c r="AQ55" s="116">
        <f t="shared" si="16"/>
        <v>8</v>
      </c>
      <c r="AR55" s="116">
        <v>1</v>
      </c>
      <c r="AS55" s="116">
        <v>0</v>
      </c>
      <c r="AT55" s="116">
        <v>3</v>
      </c>
      <c r="AU55" s="116">
        <f t="shared" si="17"/>
        <v>4</v>
      </c>
      <c r="AV55" s="125">
        <f t="shared" si="18"/>
        <v>1</v>
      </c>
      <c r="AW55" s="125">
        <f t="shared" si="19"/>
        <v>0</v>
      </c>
      <c r="AX55" s="114">
        <f t="shared" si="20"/>
        <v>3</v>
      </c>
      <c r="AY55" s="116">
        <f t="shared" si="21"/>
        <v>4</v>
      </c>
      <c r="AZ55" s="108">
        <f t="shared" si="22"/>
        <v>0</v>
      </c>
      <c r="BA55" s="108">
        <f t="shared" si="23"/>
        <v>0</v>
      </c>
      <c r="BB55" s="108">
        <f t="shared" si="29"/>
        <v>0</v>
      </c>
      <c r="BC55" s="108">
        <f t="shared" si="29"/>
        <v>0</v>
      </c>
      <c r="BD55" s="124">
        <f t="shared" si="25"/>
        <v>0</v>
      </c>
      <c r="BE55" s="137"/>
      <c r="BF55" s="84"/>
      <c r="BG55" s="84"/>
      <c r="BH55" s="46"/>
      <c r="BI55" s="19"/>
    </row>
    <row r="56" spans="1:61" s="32" customFormat="1" x14ac:dyDescent="0.35">
      <c r="A56" s="46">
        <v>47</v>
      </c>
      <c r="B56" s="46">
        <v>53010057</v>
      </c>
      <c r="C56" s="143" t="s">
        <v>189</v>
      </c>
      <c r="D56" s="21" t="s">
        <v>205</v>
      </c>
      <c r="E56" s="21" t="s">
        <v>335</v>
      </c>
      <c r="F56" s="21" t="s">
        <v>341</v>
      </c>
      <c r="G56" s="21" t="s">
        <v>342</v>
      </c>
      <c r="H56" s="21" t="s">
        <v>347</v>
      </c>
      <c r="I56" s="19">
        <v>33</v>
      </c>
      <c r="J56" s="19" t="s">
        <v>354</v>
      </c>
      <c r="K56" s="19" t="s">
        <v>349</v>
      </c>
      <c r="L56" s="19">
        <v>11</v>
      </c>
      <c r="M56" s="40">
        <f t="shared" si="0"/>
        <v>1</v>
      </c>
      <c r="N56" s="41">
        <v>14</v>
      </c>
      <c r="O56" s="42">
        <f t="shared" si="1"/>
        <v>1</v>
      </c>
      <c r="P56" s="41">
        <v>13</v>
      </c>
      <c r="Q56" s="42">
        <f t="shared" si="2"/>
        <v>1</v>
      </c>
      <c r="R56" s="41">
        <v>12</v>
      </c>
      <c r="S56" s="43">
        <f t="shared" si="3"/>
        <v>1</v>
      </c>
      <c r="T56" s="41">
        <v>14</v>
      </c>
      <c r="U56" s="43">
        <f t="shared" si="4"/>
        <v>1</v>
      </c>
      <c r="V56" s="41">
        <v>15</v>
      </c>
      <c r="W56" s="43">
        <f t="shared" si="5"/>
        <v>1</v>
      </c>
      <c r="X56" s="41">
        <v>12</v>
      </c>
      <c r="Y56" s="43">
        <f t="shared" si="6"/>
        <v>1</v>
      </c>
      <c r="Z56" s="41">
        <v>11</v>
      </c>
      <c r="AA56" s="43">
        <f t="shared" si="7"/>
        <v>1</v>
      </c>
      <c r="AB56" s="41">
        <v>12</v>
      </c>
      <c r="AC56" s="43">
        <f t="shared" si="8"/>
        <v>1</v>
      </c>
      <c r="AD56" s="44">
        <v>23</v>
      </c>
      <c r="AE56" s="45">
        <f t="shared" si="9"/>
        <v>1</v>
      </c>
      <c r="AF56" s="44">
        <v>32</v>
      </c>
      <c r="AG56" s="45">
        <f t="shared" si="10"/>
        <v>1</v>
      </c>
      <c r="AH56" s="44">
        <v>28</v>
      </c>
      <c r="AI56" s="45">
        <f t="shared" si="11"/>
        <v>1</v>
      </c>
      <c r="AJ56" s="44">
        <v>0</v>
      </c>
      <c r="AK56" s="45">
        <f t="shared" si="12"/>
        <v>0</v>
      </c>
      <c r="AL56" s="44">
        <v>0</v>
      </c>
      <c r="AM56" s="45">
        <f t="shared" si="13"/>
        <v>0</v>
      </c>
      <c r="AN56" s="44">
        <v>0</v>
      </c>
      <c r="AO56" s="45">
        <f t="shared" si="14"/>
        <v>0</v>
      </c>
      <c r="AP56" s="116">
        <f t="shared" si="15"/>
        <v>197</v>
      </c>
      <c r="AQ56" s="116">
        <f t="shared" si="16"/>
        <v>12</v>
      </c>
      <c r="AR56" s="116">
        <v>1</v>
      </c>
      <c r="AS56" s="116">
        <v>0</v>
      </c>
      <c r="AT56" s="116">
        <v>12</v>
      </c>
      <c r="AU56" s="116">
        <f t="shared" si="17"/>
        <v>13</v>
      </c>
      <c r="AV56" s="125">
        <f t="shared" si="18"/>
        <v>1</v>
      </c>
      <c r="AW56" s="125">
        <f t="shared" si="19"/>
        <v>0</v>
      </c>
      <c r="AX56" s="114">
        <f t="shared" si="20"/>
        <v>15</v>
      </c>
      <c r="AY56" s="116">
        <f t="shared" si="21"/>
        <v>16</v>
      </c>
      <c r="AZ56" s="108">
        <f t="shared" si="22"/>
        <v>0</v>
      </c>
      <c r="BA56" s="108">
        <f t="shared" si="23"/>
        <v>0</v>
      </c>
      <c r="BB56" s="108">
        <f t="shared" si="29"/>
        <v>-3</v>
      </c>
      <c r="BC56" s="108">
        <f t="shared" si="29"/>
        <v>-3</v>
      </c>
      <c r="BD56" s="124">
        <f t="shared" si="25"/>
        <v>-18.75</v>
      </c>
      <c r="BE56" s="137">
        <v>3</v>
      </c>
      <c r="BF56" s="84"/>
      <c r="BG56" s="84"/>
      <c r="BH56" s="46"/>
      <c r="BI56" s="19" t="s">
        <v>358</v>
      </c>
    </row>
    <row r="57" spans="1:61" s="32" customFormat="1" x14ac:dyDescent="0.35">
      <c r="A57" s="46">
        <v>48</v>
      </c>
      <c r="B57" s="46">
        <v>53010058</v>
      </c>
      <c r="C57" s="143" t="s">
        <v>190</v>
      </c>
      <c r="D57" s="21" t="s">
        <v>205</v>
      </c>
      <c r="E57" s="21" t="s">
        <v>335</v>
      </c>
      <c r="F57" s="21" t="s">
        <v>341</v>
      </c>
      <c r="G57" s="21" t="s">
        <v>342</v>
      </c>
      <c r="H57" s="21" t="s">
        <v>348</v>
      </c>
      <c r="I57" s="19">
        <v>28</v>
      </c>
      <c r="J57" s="19" t="s">
        <v>354</v>
      </c>
      <c r="K57" s="19" t="s">
        <v>351</v>
      </c>
      <c r="L57" s="19">
        <v>13</v>
      </c>
      <c r="M57" s="40">
        <f t="shared" si="0"/>
        <v>1</v>
      </c>
      <c r="N57" s="41">
        <v>11</v>
      </c>
      <c r="O57" s="42">
        <f t="shared" si="1"/>
        <v>1</v>
      </c>
      <c r="P57" s="41">
        <v>4</v>
      </c>
      <c r="Q57" s="42">
        <f t="shared" si="2"/>
        <v>1</v>
      </c>
      <c r="R57" s="41">
        <v>8</v>
      </c>
      <c r="S57" s="43">
        <f t="shared" si="3"/>
        <v>1</v>
      </c>
      <c r="T57" s="41">
        <v>8</v>
      </c>
      <c r="U57" s="43">
        <f t="shared" si="4"/>
        <v>1</v>
      </c>
      <c r="V57" s="41">
        <v>9</v>
      </c>
      <c r="W57" s="43">
        <f t="shared" si="5"/>
        <v>1</v>
      </c>
      <c r="X57" s="41">
        <v>5</v>
      </c>
      <c r="Y57" s="43">
        <f t="shared" si="6"/>
        <v>1</v>
      </c>
      <c r="Z57" s="41">
        <v>9</v>
      </c>
      <c r="AA57" s="43">
        <f t="shared" si="7"/>
        <v>1</v>
      </c>
      <c r="AB57" s="41">
        <v>13</v>
      </c>
      <c r="AC57" s="43">
        <f t="shared" si="8"/>
        <v>1</v>
      </c>
      <c r="AD57" s="44">
        <v>0</v>
      </c>
      <c r="AE57" s="45">
        <f t="shared" si="9"/>
        <v>0</v>
      </c>
      <c r="AF57" s="44">
        <v>0</v>
      </c>
      <c r="AG57" s="45">
        <f t="shared" si="10"/>
        <v>0</v>
      </c>
      <c r="AH57" s="44">
        <v>0</v>
      </c>
      <c r="AI57" s="45">
        <f t="shared" si="11"/>
        <v>0</v>
      </c>
      <c r="AJ57" s="44">
        <v>0</v>
      </c>
      <c r="AK57" s="45">
        <f t="shared" si="12"/>
        <v>0</v>
      </c>
      <c r="AL57" s="44">
        <v>0</v>
      </c>
      <c r="AM57" s="45">
        <f t="shared" si="13"/>
        <v>0</v>
      </c>
      <c r="AN57" s="44">
        <v>0</v>
      </c>
      <c r="AO57" s="45">
        <f t="shared" si="14"/>
        <v>0</v>
      </c>
      <c r="AP57" s="116">
        <f t="shared" si="15"/>
        <v>80</v>
      </c>
      <c r="AQ57" s="116">
        <f t="shared" si="16"/>
        <v>9</v>
      </c>
      <c r="AR57" s="116">
        <v>1</v>
      </c>
      <c r="AS57" s="116">
        <v>0</v>
      </c>
      <c r="AT57" s="116">
        <v>4</v>
      </c>
      <c r="AU57" s="116">
        <f t="shared" si="17"/>
        <v>5</v>
      </c>
      <c r="AV57" s="125">
        <f t="shared" si="18"/>
        <v>1</v>
      </c>
      <c r="AW57" s="125">
        <f t="shared" si="19"/>
        <v>0</v>
      </c>
      <c r="AX57" s="114">
        <f t="shared" si="20"/>
        <v>4</v>
      </c>
      <c r="AY57" s="116">
        <f t="shared" si="21"/>
        <v>5</v>
      </c>
      <c r="AZ57" s="108">
        <f t="shared" si="22"/>
        <v>0</v>
      </c>
      <c r="BA57" s="108">
        <f t="shared" si="23"/>
        <v>0</v>
      </c>
      <c r="BB57" s="108">
        <f t="shared" si="29"/>
        <v>0</v>
      </c>
      <c r="BC57" s="108">
        <f t="shared" si="29"/>
        <v>0</v>
      </c>
      <c r="BD57" s="124">
        <f t="shared" si="25"/>
        <v>0</v>
      </c>
      <c r="BE57" s="137">
        <v>1</v>
      </c>
      <c r="BF57" s="84">
        <v>1</v>
      </c>
      <c r="BG57" s="84"/>
      <c r="BH57" s="46"/>
      <c r="BI57" s="19" t="s">
        <v>360</v>
      </c>
    </row>
    <row r="58" spans="1:61" s="32" customFormat="1" x14ac:dyDescent="0.35">
      <c r="A58" s="46">
        <v>49</v>
      </c>
      <c r="B58" s="46">
        <v>53010059</v>
      </c>
      <c r="C58" s="143" t="s">
        <v>191</v>
      </c>
      <c r="D58" s="21" t="s">
        <v>206</v>
      </c>
      <c r="E58" s="21" t="s">
        <v>335</v>
      </c>
      <c r="F58" s="21" t="s">
        <v>341</v>
      </c>
      <c r="G58" s="21" t="s">
        <v>342</v>
      </c>
      <c r="H58" s="21" t="s">
        <v>348</v>
      </c>
      <c r="I58" s="19">
        <v>31</v>
      </c>
      <c r="J58" s="19" t="s">
        <v>352</v>
      </c>
      <c r="K58" s="19" t="s">
        <v>351</v>
      </c>
      <c r="L58" s="19">
        <v>0</v>
      </c>
      <c r="M58" s="40">
        <f t="shared" si="0"/>
        <v>0</v>
      </c>
      <c r="N58" s="41">
        <v>8</v>
      </c>
      <c r="O58" s="42">
        <f t="shared" si="1"/>
        <v>1</v>
      </c>
      <c r="P58" s="41">
        <v>17</v>
      </c>
      <c r="Q58" s="42">
        <f t="shared" si="2"/>
        <v>1</v>
      </c>
      <c r="R58" s="41">
        <v>12</v>
      </c>
      <c r="S58" s="43">
        <f t="shared" si="3"/>
        <v>1</v>
      </c>
      <c r="T58" s="41">
        <v>13</v>
      </c>
      <c r="U58" s="43">
        <f t="shared" si="4"/>
        <v>1</v>
      </c>
      <c r="V58" s="41">
        <v>18</v>
      </c>
      <c r="W58" s="43">
        <f t="shared" si="5"/>
        <v>1</v>
      </c>
      <c r="X58" s="41">
        <v>13</v>
      </c>
      <c r="Y58" s="43">
        <f t="shared" si="6"/>
        <v>1</v>
      </c>
      <c r="Z58" s="41">
        <v>13</v>
      </c>
      <c r="AA58" s="43">
        <f t="shared" si="7"/>
        <v>1</v>
      </c>
      <c r="AB58" s="41">
        <v>20</v>
      </c>
      <c r="AC58" s="43">
        <f t="shared" si="8"/>
        <v>1</v>
      </c>
      <c r="AD58" s="44">
        <v>0</v>
      </c>
      <c r="AE58" s="45">
        <f t="shared" si="9"/>
        <v>0</v>
      </c>
      <c r="AF58" s="44">
        <v>0</v>
      </c>
      <c r="AG58" s="45">
        <f t="shared" si="10"/>
        <v>0</v>
      </c>
      <c r="AH58" s="44">
        <v>0</v>
      </c>
      <c r="AI58" s="45">
        <f t="shared" si="11"/>
        <v>0</v>
      </c>
      <c r="AJ58" s="44">
        <v>0</v>
      </c>
      <c r="AK58" s="45">
        <f t="shared" si="12"/>
        <v>0</v>
      </c>
      <c r="AL58" s="44">
        <v>0</v>
      </c>
      <c r="AM58" s="45">
        <f t="shared" si="13"/>
        <v>0</v>
      </c>
      <c r="AN58" s="44">
        <v>0</v>
      </c>
      <c r="AO58" s="45">
        <f t="shared" si="14"/>
        <v>0</v>
      </c>
      <c r="AP58" s="116">
        <f t="shared" si="15"/>
        <v>114</v>
      </c>
      <c r="AQ58" s="116">
        <f t="shared" si="16"/>
        <v>8</v>
      </c>
      <c r="AR58" s="116">
        <v>1</v>
      </c>
      <c r="AS58" s="116">
        <v>0</v>
      </c>
      <c r="AT58" s="116">
        <v>7</v>
      </c>
      <c r="AU58" s="116">
        <f t="shared" si="17"/>
        <v>8</v>
      </c>
      <c r="AV58" s="125">
        <f t="shared" si="18"/>
        <v>1</v>
      </c>
      <c r="AW58" s="125">
        <f t="shared" si="19"/>
        <v>0</v>
      </c>
      <c r="AX58" s="114">
        <f t="shared" si="20"/>
        <v>6</v>
      </c>
      <c r="AY58" s="116">
        <f t="shared" si="21"/>
        <v>7</v>
      </c>
      <c r="AZ58" s="108">
        <f t="shared" si="22"/>
        <v>0</v>
      </c>
      <c r="BA58" s="108">
        <f t="shared" si="23"/>
        <v>0</v>
      </c>
      <c r="BB58" s="108">
        <f t="shared" si="29"/>
        <v>1</v>
      </c>
      <c r="BC58" s="108">
        <f t="shared" si="29"/>
        <v>1</v>
      </c>
      <c r="BD58" s="124">
        <f t="shared" si="25"/>
        <v>14.285714285714285</v>
      </c>
      <c r="BE58" s="137"/>
      <c r="BF58" s="84"/>
      <c r="BG58" s="84"/>
      <c r="BH58" s="46"/>
      <c r="BI58" s="19" t="s">
        <v>357</v>
      </c>
    </row>
    <row r="59" spans="1:61" s="32" customFormat="1" x14ac:dyDescent="0.35">
      <c r="A59" s="46">
        <v>50</v>
      </c>
      <c r="B59" s="46">
        <v>53010061</v>
      </c>
      <c r="C59" s="143" t="s">
        <v>192</v>
      </c>
      <c r="D59" s="21" t="s">
        <v>206</v>
      </c>
      <c r="E59" s="21" t="s">
        <v>335</v>
      </c>
      <c r="F59" s="21" t="s">
        <v>341</v>
      </c>
      <c r="G59" s="21" t="s">
        <v>342</v>
      </c>
      <c r="H59" s="21" t="s">
        <v>348</v>
      </c>
      <c r="I59" s="19">
        <v>32</v>
      </c>
      <c r="J59" s="19" t="s">
        <v>352</v>
      </c>
      <c r="K59" s="19" t="s">
        <v>351</v>
      </c>
      <c r="L59" s="19">
        <v>0</v>
      </c>
      <c r="M59" s="40">
        <f t="shared" si="0"/>
        <v>0</v>
      </c>
      <c r="N59" s="41">
        <v>8</v>
      </c>
      <c r="O59" s="42">
        <f t="shared" si="1"/>
        <v>1</v>
      </c>
      <c r="P59" s="41">
        <v>10</v>
      </c>
      <c r="Q59" s="42">
        <f t="shared" si="2"/>
        <v>1</v>
      </c>
      <c r="R59" s="41">
        <v>15</v>
      </c>
      <c r="S59" s="43">
        <f t="shared" si="3"/>
        <v>1</v>
      </c>
      <c r="T59" s="41">
        <v>12</v>
      </c>
      <c r="U59" s="43">
        <f t="shared" si="4"/>
        <v>1</v>
      </c>
      <c r="V59" s="41">
        <v>13</v>
      </c>
      <c r="W59" s="43">
        <f t="shared" si="5"/>
        <v>1</v>
      </c>
      <c r="X59" s="41">
        <v>12</v>
      </c>
      <c r="Y59" s="43">
        <f t="shared" si="6"/>
        <v>1</v>
      </c>
      <c r="Z59" s="41">
        <v>10</v>
      </c>
      <c r="AA59" s="43">
        <f t="shared" si="7"/>
        <v>1</v>
      </c>
      <c r="AB59" s="41">
        <v>16</v>
      </c>
      <c r="AC59" s="43">
        <f t="shared" si="8"/>
        <v>1</v>
      </c>
      <c r="AD59" s="44">
        <v>0</v>
      </c>
      <c r="AE59" s="45">
        <f t="shared" si="9"/>
        <v>0</v>
      </c>
      <c r="AF59" s="44">
        <v>0</v>
      </c>
      <c r="AG59" s="45">
        <f t="shared" si="10"/>
        <v>0</v>
      </c>
      <c r="AH59" s="44">
        <v>0</v>
      </c>
      <c r="AI59" s="45">
        <f t="shared" si="11"/>
        <v>0</v>
      </c>
      <c r="AJ59" s="44">
        <v>0</v>
      </c>
      <c r="AK59" s="45">
        <f t="shared" si="12"/>
        <v>0</v>
      </c>
      <c r="AL59" s="44">
        <v>0</v>
      </c>
      <c r="AM59" s="45">
        <f t="shared" si="13"/>
        <v>0</v>
      </c>
      <c r="AN59" s="44">
        <v>0</v>
      </c>
      <c r="AO59" s="45">
        <f t="shared" si="14"/>
        <v>0</v>
      </c>
      <c r="AP59" s="116">
        <f t="shared" si="15"/>
        <v>96</v>
      </c>
      <c r="AQ59" s="116">
        <f t="shared" si="16"/>
        <v>8</v>
      </c>
      <c r="AR59" s="116">
        <v>1</v>
      </c>
      <c r="AS59" s="116">
        <v>0</v>
      </c>
      <c r="AT59" s="116">
        <v>6</v>
      </c>
      <c r="AU59" s="116">
        <f t="shared" si="17"/>
        <v>7</v>
      </c>
      <c r="AV59" s="125">
        <f t="shared" si="18"/>
        <v>1</v>
      </c>
      <c r="AW59" s="125">
        <f t="shared" si="19"/>
        <v>0</v>
      </c>
      <c r="AX59" s="114">
        <f t="shared" si="20"/>
        <v>5</v>
      </c>
      <c r="AY59" s="116">
        <f t="shared" si="21"/>
        <v>6</v>
      </c>
      <c r="AZ59" s="108">
        <f t="shared" si="22"/>
        <v>0</v>
      </c>
      <c r="BA59" s="108">
        <f t="shared" si="23"/>
        <v>0</v>
      </c>
      <c r="BB59" s="108">
        <f t="shared" si="29"/>
        <v>1</v>
      </c>
      <c r="BC59" s="108">
        <f t="shared" si="29"/>
        <v>1</v>
      </c>
      <c r="BD59" s="124">
        <f t="shared" si="25"/>
        <v>16.666666666666664</v>
      </c>
      <c r="BE59" s="137"/>
      <c r="BF59" s="84"/>
      <c r="BG59" s="84"/>
      <c r="BH59" s="46"/>
      <c r="BI59" s="19"/>
    </row>
    <row r="60" spans="1:61" s="32" customFormat="1" x14ac:dyDescent="0.35">
      <c r="A60" s="46">
        <v>51</v>
      </c>
      <c r="B60" s="46">
        <v>53010062</v>
      </c>
      <c r="C60" s="143" t="s">
        <v>193</v>
      </c>
      <c r="D60" s="21" t="s">
        <v>207</v>
      </c>
      <c r="E60" s="21" t="s">
        <v>335</v>
      </c>
      <c r="F60" s="21" t="s">
        <v>341</v>
      </c>
      <c r="G60" s="21" t="s">
        <v>342</v>
      </c>
      <c r="H60" s="21" t="s">
        <v>348</v>
      </c>
      <c r="I60" s="19">
        <v>5</v>
      </c>
      <c r="J60" s="19" t="s">
        <v>354</v>
      </c>
      <c r="K60" s="19" t="s">
        <v>351</v>
      </c>
      <c r="L60" s="19">
        <v>0</v>
      </c>
      <c r="M60" s="40">
        <f t="shared" si="0"/>
        <v>0</v>
      </c>
      <c r="N60" s="41">
        <v>1</v>
      </c>
      <c r="O60" s="42">
        <f t="shared" si="1"/>
        <v>1</v>
      </c>
      <c r="P60" s="41">
        <v>1</v>
      </c>
      <c r="Q60" s="42">
        <f t="shared" si="2"/>
        <v>1</v>
      </c>
      <c r="R60" s="41">
        <v>0</v>
      </c>
      <c r="S60" s="43">
        <f t="shared" si="3"/>
        <v>0</v>
      </c>
      <c r="T60" s="41">
        <v>1</v>
      </c>
      <c r="U60" s="43">
        <f t="shared" si="4"/>
        <v>1</v>
      </c>
      <c r="V60" s="41">
        <v>3</v>
      </c>
      <c r="W60" s="43">
        <f t="shared" si="5"/>
        <v>1</v>
      </c>
      <c r="X60" s="41">
        <v>3</v>
      </c>
      <c r="Y60" s="43">
        <f t="shared" si="6"/>
        <v>1</v>
      </c>
      <c r="Z60" s="41">
        <v>2</v>
      </c>
      <c r="AA60" s="43">
        <f t="shared" si="7"/>
        <v>1</v>
      </c>
      <c r="AB60" s="41">
        <v>8</v>
      </c>
      <c r="AC60" s="43">
        <f t="shared" si="8"/>
        <v>1</v>
      </c>
      <c r="AD60" s="44">
        <v>0</v>
      </c>
      <c r="AE60" s="45">
        <f t="shared" si="9"/>
        <v>0</v>
      </c>
      <c r="AF60" s="44">
        <v>0</v>
      </c>
      <c r="AG60" s="45">
        <f t="shared" si="10"/>
        <v>0</v>
      </c>
      <c r="AH60" s="44">
        <v>0</v>
      </c>
      <c r="AI60" s="45">
        <f t="shared" si="11"/>
        <v>0</v>
      </c>
      <c r="AJ60" s="44">
        <v>0</v>
      </c>
      <c r="AK60" s="45">
        <f t="shared" si="12"/>
        <v>0</v>
      </c>
      <c r="AL60" s="44">
        <v>0</v>
      </c>
      <c r="AM60" s="45">
        <f t="shared" si="13"/>
        <v>0</v>
      </c>
      <c r="AN60" s="44">
        <v>0</v>
      </c>
      <c r="AO60" s="45">
        <f t="shared" si="14"/>
        <v>0</v>
      </c>
      <c r="AP60" s="116">
        <f t="shared" si="15"/>
        <v>19</v>
      </c>
      <c r="AQ60" s="116">
        <f t="shared" si="16"/>
        <v>7</v>
      </c>
      <c r="AR60" s="116">
        <v>1</v>
      </c>
      <c r="AS60" s="116">
        <v>0</v>
      </c>
      <c r="AT60" s="116">
        <v>2</v>
      </c>
      <c r="AU60" s="116">
        <f t="shared" si="17"/>
        <v>3</v>
      </c>
      <c r="AV60" s="125">
        <f t="shared" si="18"/>
        <v>1</v>
      </c>
      <c r="AW60" s="125">
        <f t="shared" si="19"/>
        <v>0</v>
      </c>
      <c r="AX60" s="114">
        <f t="shared" si="20"/>
        <v>1</v>
      </c>
      <c r="AY60" s="116">
        <f t="shared" si="21"/>
        <v>2</v>
      </c>
      <c r="AZ60" s="108">
        <f t="shared" si="22"/>
        <v>0</v>
      </c>
      <c r="BA60" s="108">
        <f t="shared" si="23"/>
        <v>0</v>
      </c>
      <c r="BB60" s="108">
        <f t="shared" si="29"/>
        <v>1</v>
      </c>
      <c r="BC60" s="108">
        <f t="shared" si="29"/>
        <v>1</v>
      </c>
      <c r="BD60" s="124">
        <f t="shared" si="25"/>
        <v>50</v>
      </c>
      <c r="BE60" s="137"/>
      <c r="BF60" s="84"/>
      <c r="BG60" s="84"/>
      <c r="BH60" s="46"/>
      <c r="BI60" s="19"/>
    </row>
    <row r="61" spans="1:61" s="32" customFormat="1" x14ac:dyDescent="0.35">
      <c r="A61" s="46">
        <v>52</v>
      </c>
      <c r="B61" s="46">
        <v>53010063</v>
      </c>
      <c r="C61" s="143" t="s">
        <v>194</v>
      </c>
      <c r="D61" s="21" t="s">
        <v>207</v>
      </c>
      <c r="E61" s="21" t="s">
        <v>335</v>
      </c>
      <c r="F61" s="21" t="s">
        <v>341</v>
      </c>
      <c r="G61" s="21" t="s">
        <v>342</v>
      </c>
      <c r="H61" s="21" t="s">
        <v>348</v>
      </c>
      <c r="I61" s="19">
        <v>7</v>
      </c>
      <c r="J61" s="19" t="s">
        <v>354</v>
      </c>
      <c r="K61" s="19" t="s">
        <v>351</v>
      </c>
      <c r="L61" s="19">
        <v>0</v>
      </c>
      <c r="M61" s="40">
        <f t="shared" si="0"/>
        <v>0</v>
      </c>
      <c r="N61" s="41">
        <v>4</v>
      </c>
      <c r="O61" s="42">
        <f t="shared" si="1"/>
        <v>1</v>
      </c>
      <c r="P61" s="41">
        <v>10</v>
      </c>
      <c r="Q61" s="42">
        <f t="shared" si="2"/>
        <v>1</v>
      </c>
      <c r="R61" s="41">
        <v>9</v>
      </c>
      <c r="S61" s="43">
        <f t="shared" si="3"/>
        <v>1</v>
      </c>
      <c r="T61" s="41">
        <v>13</v>
      </c>
      <c r="U61" s="43">
        <f t="shared" si="4"/>
        <v>1</v>
      </c>
      <c r="V61" s="41">
        <v>10</v>
      </c>
      <c r="W61" s="43">
        <f t="shared" si="5"/>
        <v>1</v>
      </c>
      <c r="X61" s="41">
        <v>6</v>
      </c>
      <c r="Y61" s="43">
        <f t="shared" si="6"/>
        <v>1</v>
      </c>
      <c r="Z61" s="41">
        <v>6</v>
      </c>
      <c r="AA61" s="43">
        <f t="shared" si="7"/>
        <v>1</v>
      </c>
      <c r="AB61" s="41">
        <v>15</v>
      </c>
      <c r="AC61" s="43">
        <f t="shared" si="8"/>
        <v>1</v>
      </c>
      <c r="AD61" s="44">
        <v>0</v>
      </c>
      <c r="AE61" s="45">
        <f t="shared" si="9"/>
        <v>0</v>
      </c>
      <c r="AF61" s="44">
        <v>0</v>
      </c>
      <c r="AG61" s="45">
        <f t="shared" si="10"/>
        <v>0</v>
      </c>
      <c r="AH61" s="44">
        <v>0</v>
      </c>
      <c r="AI61" s="45">
        <f t="shared" si="11"/>
        <v>0</v>
      </c>
      <c r="AJ61" s="44">
        <v>0</v>
      </c>
      <c r="AK61" s="45">
        <f t="shared" si="12"/>
        <v>0</v>
      </c>
      <c r="AL61" s="44">
        <v>0</v>
      </c>
      <c r="AM61" s="45">
        <f t="shared" si="13"/>
        <v>0</v>
      </c>
      <c r="AN61" s="44">
        <v>0</v>
      </c>
      <c r="AO61" s="45">
        <f t="shared" si="14"/>
        <v>0</v>
      </c>
      <c r="AP61" s="116">
        <f t="shared" si="15"/>
        <v>73</v>
      </c>
      <c r="AQ61" s="116">
        <f t="shared" si="16"/>
        <v>8</v>
      </c>
      <c r="AR61" s="116">
        <v>1</v>
      </c>
      <c r="AS61" s="116">
        <v>0</v>
      </c>
      <c r="AT61" s="116">
        <v>4</v>
      </c>
      <c r="AU61" s="116">
        <f t="shared" si="17"/>
        <v>5</v>
      </c>
      <c r="AV61" s="125">
        <f t="shared" si="18"/>
        <v>1</v>
      </c>
      <c r="AW61" s="125">
        <f t="shared" si="19"/>
        <v>0</v>
      </c>
      <c r="AX61" s="114">
        <f t="shared" si="20"/>
        <v>4</v>
      </c>
      <c r="AY61" s="116">
        <f t="shared" si="21"/>
        <v>5</v>
      </c>
      <c r="AZ61" s="108">
        <f t="shared" si="22"/>
        <v>0</v>
      </c>
      <c r="BA61" s="108">
        <f t="shared" si="23"/>
        <v>0</v>
      </c>
      <c r="BB61" s="108">
        <f t="shared" si="29"/>
        <v>0</v>
      </c>
      <c r="BC61" s="108">
        <f t="shared" si="29"/>
        <v>0</v>
      </c>
      <c r="BD61" s="124">
        <f t="shared" si="25"/>
        <v>0</v>
      </c>
      <c r="BE61" s="137"/>
      <c r="BF61" s="84"/>
      <c r="BG61" s="84"/>
      <c r="BH61" s="46"/>
      <c r="BI61" s="19"/>
    </row>
    <row r="62" spans="1:61" s="32" customFormat="1" x14ac:dyDescent="0.35">
      <c r="A62" s="46">
        <v>53</v>
      </c>
      <c r="B62" s="46">
        <v>53010064</v>
      </c>
      <c r="C62" s="143" t="s">
        <v>195</v>
      </c>
      <c r="D62" s="21" t="s">
        <v>207</v>
      </c>
      <c r="E62" s="21" t="s">
        <v>335</v>
      </c>
      <c r="F62" s="21" t="s">
        <v>341</v>
      </c>
      <c r="G62" s="21" t="s">
        <v>342</v>
      </c>
      <c r="H62" s="21" t="s">
        <v>348</v>
      </c>
      <c r="I62" s="19">
        <v>8</v>
      </c>
      <c r="J62" s="19" t="s">
        <v>354</v>
      </c>
      <c r="K62" s="19" t="s">
        <v>351</v>
      </c>
      <c r="L62" s="19">
        <v>0</v>
      </c>
      <c r="M62" s="40">
        <f t="shared" si="0"/>
        <v>0</v>
      </c>
      <c r="N62" s="41">
        <v>2</v>
      </c>
      <c r="O62" s="42">
        <f t="shared" si="1"/>
        <v>1</v>
      </c>
      <c r="P62" s="41">
        <v>6</v>
      </c>
      <c r="Q62" s="42">
        <f t="shared" si="2"/>
        <v>1</v>
      </c>
      <c r="R62" s="41">
        <v>10</v>
      </c>
      <c r="S62" s="43">
        <f t="shared" si="3"/>
        <v>1</v>
      </c>
      <c r="T62" s="41">
        <v>10</v>
      </c>
      <c r="U62" s="43">
        <f t="shared" si="4"/>
        <v>1</v>
      </c>
      <c r="V62" s="41">
        <v>4</v>
      </c>
      <c r="W62" s="43">
        <f t="shared" si="5"/>
        <v>1</v>
      </c>
      <c r="X62" s="41">
        <v>8</v>
      </c>
      <c r="Y62" s="43">
        <f t="shared" si="6"/>
        <v>1</v>
      </c>
      <c r="Z62" s="41">
        <v>8</v>
      </c>
      <c r="AA62" s="43">
        <f t="shared" si="7"/>
        <v>1</v>
      </c>
      <c r="AB62" s="41">
        <v>7</v>
      </c>
      <c r="AC62" s="43">
        <f t="shared" si="8"/>
        <v>1</v>
      </c>
      <c r="AD62" s="44">
        <v>0</v>
      </c>
      <c r="AE62" s="45">
        <f t="shared" si="9"/>
        <v>0</v>
      </c>
      <c r="AF62" s="44">
        <v>0</v>
      </c>
      <c r="AG62" s="45">
        <f t="shared" si="10"/>
        <v>0</v>
      </c>
      <c r="AH62" s="44">
        <v>0</v>
      </c>
      <c r="AI62" s="45">
        <f t="shared" si="11"/>
        <v>0</v>
      </c>
      <c r="AJ62" s="44">
        <v>0</v>
      </c>
      <c r="AK62" s="45">
        <f t="shared" si="12"/>
        <v>0</v>
      </c>
      <c r="AL62" s="44">
        <v>0</v>
      </c>
      <c r="AM62" s="45">
        <f t="shared" si="13"/>
        <v>0</v>
      </c>
      <c r="AN62" s="44">
        <v>0</v>
      </c>
      <c r="AO62" s="45">
        <f t="shared" si="14"/>
        <v>0</v>
      </c>
      <c r="AP62" s="116">
        <f t="shared" si="15"/>
        <v>55</v>
      </c>
      <c r="AQ62" s="116">
        <f t="shared" si="16"/>
        <v>8</v>
      </c>
      <c r="AR62" s="116">
        <v>1</v>
      </c>
      <c r="AS62" s="116">
        <v>0</v>
      </c>
      <c r="AT62" s="116">
        <v>2</v>
      </c>
      <c r="AU62" s="116">
        <f t="shared" si="17"/>
        <v>3</v>
      </c>
      <c r="AV62" s="125">
        <f t="shared" si="18"/>
        <v>1</v>
      </c>
      <c r="AW62" s="125">
        <f t="shared" si="19"/>
        <v>0</v>
      </c>
      <c r="AX62" s="114">
        <f t="shared" si="20"/>
        <v>3</v>
      </c>
      <c r="AY62" s="116">
        <f t="shared" si="21"/>
        <v>4</v>
      </c>
      <c r="AZ62" s="108">
        <f t="shared" si="22"/>
        <v>0</v>
      </c>
      <c r="BA62" s="108">
        <f t="shared" si="23"/>
        <v>0</v>
      </c>
      <c r="BB62" s="108">
        <f t="shared" si="29"/>
        <v>-1</v>
      </c>
      <c r="BC62" s="108">
        <f t="shared" si="29"/>
        <v>-1</v>
      </c>
      <c r="BD62" s="124">
        <f t="shared" si="25"/>
        <v>-25</v>
      </c>
      <c r="BE62" s="137"/>
      <c r="BF62" s="84"/>
      <c r="BG62" s="84">
        <v>1</v>
      </c>
      <c r="BH62" s="19">
        <v>1</v>
      </c>
      <c r="BI62" s="19"/>
    </row>
    <row r="63" spans="1:61" s="32" customFormat="1" x14ac:dyDescent="0.35">
      <c r="A63" s="46">
        <v>54</v>
      </c>
      <c r="B63" s="46">
        <v>53010065</v>
      </c>
      <c r="C63" s="143" t="s">
        <v>196</v>
      </c>
      <c r="D63" s="21" t="s">
        <v>207</v>
      </c>
      <c r="E63" s="21" t="s">
        <v>335</v>
      </c>
      <c r="F63" s="21" t="s">
        <v>341</v>
      </c>
      <c r="G63" s="21" t="s">
        <v>342</v>
      </c>
      <c r="H63" s="21" t="s">
        <v>348</v>
      </c>
      <c r="I63" s="19">
        <v>12</v>
      </c>
      <c r="J63" s="19" t="s">
        <v>354</v>
      </c>
      <c r="K63" s="19" t="s">
        <v>351</v>
      </c>
      <c r="L63" s="19">
        <v>3</v>
      </c>
      <c r="M63" s="40">
        <f t="shared" si="0"/>
        <v>1</v>
      </c>
      <c r="N63" s="41">
        <v>4</v>
      </c>
      <c r="O63" s="42">
        <f t="shared" si="1"/>
        <v>1</v>
      </c>
      <c r="P63" s="41">
        <v>1</v>
      </c>
      <c r="Q63" s="42">
        <f t="shared" si="2"/>
        <v>1</v>
      </c>
      <c r="R63" s="41">
        <v>4</v>
      </c>
      <c r="S63" s="43">
        <f t="shared" si="3"/>
        <v>1</v>
      </c>
      <c r="T63" s="41">
        <v>1</v>
      </c>
      <c r="U63" s="43">
        <f t="shared" si="4"/>
        <v>1</v>
      </c>
      <c r="V63" s="41">
        <v>5</v>
      </c>
      <c r="W63" s="43">
        <f t="shared" si="5"/>
        <v>1</v>
      </c>
      <c r="X63" s="41">
        <v>4</v>
      </c>
      <c r="Y63" s="43">
        <f t="shared" si="6"/>
        <v>1</v>
      </c>
      <c r="Z63" s="41">
        <v>1</v>
      </c>
      <c r="AA63" s="43">
        <f t="shared" si="7"/>
        <v>1</v>
      </c>
      <c r="AB63" s="41">
        <v>6</v>
      </c>
      <c r="AC63" s="43">
        <f t="shared" si="8"/>
        <v>1</v>
      </c>
      <c r="AD63" s="44">
        <v>0</v>
      </c>
      <c r="AE63" s="45">
        <f t="shared" si="9"/>
        <v>0</v>
      </c>
      <c r="AF63" s="44">
        <v>0</v>
      </c>
      <c r="AG63" s="45">
        <f t="shared" si="10"/>
        <v>0</v>
      </c>
      <c r="AH63" s="44">
        <v>0</v>
      </c>
      <c r="AI63" s="45">
        <f t="shared" si="11"/>
        <v>0</v>
      </c>
      <c r="AJ63" s="44">
        <v>0</v>
      </c>
      <c r="AK63" s="45">
        <f t="shared" si="12"/>
        <v>0</v>
      </c>
      <c r="AL63" s="44">
        <v>0</v>
      </c>
      <c r="AM63" s="45">
        <f t="shared" si="13"/>
        <v>0</v>
      </c>
      <c r="AN63" s="44">
        <v>0</v>
      </c>
      <c r="AO63" s="45">
        <f t="shared" si="14"/>
        <v>0</v>
      </c>
      <c r="AP63" s="116">
        <f t="shared" si="15"/>
        <v>29</v>
      </c>
      <c r="AQ63" s="116">
        <f t="shared" si="16"/>
        <v>9</v>
      </c>
      <c r="AR63" s="116">
        <v>1</v>
      </c>
      <c r="AS63" s="116">
        <v>0</v>
      </c>
      <c r="AT63" s="116">
        <v>2</v>
      </c>
      <c r="AU63" s="116">
        <f t="shared" si="17"/>
        <v>3</v>
      </c>
      <c r="AV63" s="125">
        <f t="shared" si="18"/>
        <v>1</v>
      </c>
      <c r="AW63" s="125">
        <f t="shared" si="19"/>
        <v>0</v>
      </c>
      <c r="AX63" s="114">
        <f t="shared" si="20"/>
        <v>2</v>
      </c>
      <c r="AY63" s="116">
        <f t="shared" si="21"/>
        <v>3</v>
      </c>
      <c r="AZ63" s="108">
        <f t="shared" si="22"/>
        <v>0</v>
      </c>
      <c r="BA63" s="108">
        <f t="shared" si="23"/>
        <v>0</v>
      </c>
      <c r="BB63" s="108">
        <f t="shared" si="29"/>
        <v>0</v>
      </c>
      <c r="BC63" s="108">
        <f t="shared" si="29"/>
        <v>0</v>
      </c>
      <c r="BD63" s="124">
        <f t="shared" si="25"/>
        <v>0</v>
      </c>
      <c r="BE63" s="137"/>
      <c r="BF63" s="84"/>
      <c r="BG63" s="84"/>
      <c r="BH63" s="46">
        <v>1</v>
      </c>
      <c r="BI63" s="19"/>
    </row>
    <row r="64" spans="1:61" s="32" customFormat="1" x14ac:dyDescent="0.35">
      <c r="A64" s="46">
        <v>55</v>
      </c>
      <c r="B64" s="46">
        <v>53010066</v>
      </c>
      <c r="C64" s="143" t="s">
        <v>343</v>
      </c>
      <c r="D64" s="21" t="s">
        <v>207</v>
      </c>
      <c r="E64" s="21" t="s">
        <v>335</v>
      </c>
      <c r="F64" s="21" t="s">
        <v>341</v>
      </c>
      <c r="G64" s="21" t="s">
        <v>342</v>
      </c>
      <c r="H64" s="21" t="s">
        <v>348</v>
      </c>
      <c r="I64" s="19">
        <v>10</v>
      </c>
      <c r="J64" s="19" t="s">
        <v>354</v>
      </c>
      <c r="K64" s="19" t="s">
        <v>351</v>
      </c>
      <c r="L64" s="19">
        <v>2</v>
      </c>
      <c r="M64" s="40">
        <f t="shared" si="0"/>
        <v>1</v>
      </c>
      <c r="N64" s="41">
        <v>3</v>
      </c>
      <c r="O64" s="42">
        <f t="shared" si="1"/>
        <v>1</v>
      </c>
      <c r="P64" s="41">
        <v>1</v>
      </c>
      <c r="Q64" s="42">
        <f t="shared" si="2"/>
        <v>1</v>
      </c>
      <c r="R64" s="41">
        <v>7</v>
      </c>
      <c r="S64" s="43">
        <f t="shared" si="3"/>
        <v>1</v>
      </c>
      <c r="T64" s="41">
        <v>5</v>
      </c>
      <c r="U64" s="43">
        <f t="shared" si="4"/>
        <v>1</v>
      </c>
      <c r="V64" s="41">
        <v>4</v>
      </c>
      <c r="W64" s="43">
        <f t="shared" si="5"/>
        <v>1</v>
      </c>
      <c r="X64" s="41">
        <v>6</v>
      </c>
      <c r="Y64" s="43">
        <f t="shared" si="6"/>
        <v>1</v>
      </c>
      <c r="Z64" s="41">
        <v>1</v>
      </c>
      <c r="AA64" s="43">
        <f t="shared" si="7"/>
        <v>1</v>
      </c>
      <c r="AB64" s="41">
        <v>4</v>
      </c>
      <c r="AC64" s="43">
        <f t="shared" si="8"/>
        <v>1</v>
      </c>
      <c r="AD64" s="44">
        <v>0</v>
      </c>
      <c r="AE64" s="45">
        <f t="shared" si="9"/>
        <v>0</v>
      </c>
      <c r="AF64" s="44">
        <v>0</v>
      </c>
      <c r="AG64" s="45">
        <f t="shared" si="10"/>
        <v>0</v>
      </c>
      <c r="AH64" s="44">
        <v>0</v>
      </c>
      <c r="AI64" s="45">
        <f t="shared" si="11"/>
        <v>0</v>
      </c>
      <c r="AJ64" s="44">
        <v>0</v>
      </c>
      <c r="AK64" s="45">
        <f t="shared" si="12"/>
        <v>0</v>
      </c>
      <c r="AL64" s="44">
        <v>0</v>
      </c>
      <c r="AM64" s="45">
        <f t="shared" si="13"/>
        <v>0</v>
      </c>
      <c r="AN64" s="44">
        <v>0</v>
      </c>
      <c r="AO64" s="45">
        <f t="shared" si="14"/>
        <v>0</v>
      </c>
      <c r="AP64" s="116">
        <f t="shared" si="15"/>
        <v>33</v>
      </c>
      <c r="AQ64" s="116">
        <f t="shared" si="16"/>
        <v>9</v>
      </c>
      <c r="AR64" s="116">
        <v>1</v>
      </c>
      <c r="AS64" s="116">
        <v>0</v>
      </c>
      <c r="AT64" s="116">
        <v>2</v>
      </c>
      <c r="AU64" s="116">
        <f t="shared" si="17"/>
        <v>3</v>
      </c>
      <c r="AV64" s="125">
        <f t="shared" si="18"/>
        <v>1</v>
      </c>
      <c r="AW64" s="125">
        <f t="shared" si="19"/>
        <v>0</v>
      </c>
      <c r="AX64" s="114">
        <f t="shared" si="20"/>
        <v>2</v>
      </c>
      <c r="AY64" s="116">
        <f t="shared" si="21"/>
        <v>3</v>
      </c>
      <c r="AZ64" s="108">
        <f t="shared" si="22"/>
        <v>0</v>
      </c>
      <c r="BA64" s="108">
        <f t="shared" si="23"/>
        <v>0</v>
      </c>
      <c r="BB64" s="108">
        <f t="shared" si="29"/>
        <v>0</v>
      </c>
      <c r="BC64" s="108">
        <f t="shared" si="29"/>
        <v>0</v>
      </c>
      <c r="BD64" s="124">
        <f t="shared" si="25"/>
        <v>0</v>
      </c>
      <c r="BE64" s="137"/>
      <c r="BF64" s="84"/>
      <c r="BG64" s="84"/>
      <c r="BH64" s="46"/>
      <c r="BI64" s="19"/>
    </row>
    <row r="65" spans="1:61" s="32" customFormat="1" x14ac:dyDescent="0.35">
      <c r="A65" s="46">
        <v>56</v>
      </c>
      <c r="B65" s="46">
        <v>53010067</v>
      </c>
      <c r="C65" s="143" t="s">
        <v>197</v>
      </c>
      <c r="D65" s="21" t="s">
        <v>208</v>
      </c>
      <c r="E65" s="21" t="s">
        <v>335</v>
      </c>
      <c r="F65" s="21" t="s">
        <v>341</v>
      </c>
      <c r="G65" s="21" t="s">
        <v>342</v>
      </c>
      <c r="H65" s="21" t="s">
        <v>348</v>
      </c>
      <c r="I65" s="19">
        <v>32</v>
      </c>
      <c r="J65" s="19" t="s">
        <v>354</v>
      </c>
      <c r="K65" s="19" t="s">
        <v>351</v>
      </c>
      <c r="L65" s="19">
        <v>0</v>
      </c>
      <c r="M65" s="40">
        <f t="shared" si="0"/>
        <v>0</v>
      </c>
      <c r="N65" s="41">
        <v>0</v>
      </c>
      <c r="O65" s="42">
        <f t="shared" si="1"/>
        <v>0</v>
      </c>
      <c r="P65" s="41">
        <v>0</v>
      </c>
      <c r="Q65" s="42">
        <f t="shared" si="2"/>
        <v>0</v>
      </c>
      <c r="R65" s="41">
        <v>0</v>
      </c>
      <c r="S65" s="43">
        <f t="shared" si="3"/>
        <v>0</v>
      </c>
      <c r="T65" s="41">
        <v>1</v>
      </c>
      <c r="U65" s="43">
        <f t="shared" si="4"/>
        <v>1</v>
      </c>
      <c r="V65" s="41">
        <v>1</v>
      </c>
      <c r="W65" s="43">
        <f t="shared" si="5"/>
        <v>1</v>
      </c>
      <c r="X65" s="41">
        <v>4</v>
      </c>
      <c r="Y65" s="43">
        <f t="shared" si="6"/>
        <v>1</v>
      </c>
      <c r="Z65" s="41">
        <v>0</v>
      </c>
      <c r="AA65" s="43">
        <f t="shared" si="7"/>
        <v>0</v>
      </c>
      <c r="AB65" s="41">
        <v>0</v>
      </c>
      <c r="AC65" s="43">
        <f t="shared" si="8"/>
        <v>0</v>
      </c>
      <c r="AD65" s="44">
        <v>8</v>
      </c>
      <c r="AE65" s="45">
        <f t="shared" si="9"/>
        <v>1</v>
      </c>
      <c r="AF65" s="44">
        <v>0</v>
      </c>
      <c r="AG65" s="45">
        <f t="shared" si="10"/>
        <v>0</v>
      </c>
      <c r="AH65" s="44">
        <v>0</v>
      </c>
      <c r="AI65" s="45">
        <f t="shared" si="11"/>
        <v>0</v>
      </c>
      <c r="AJ65" s="44">
        <v>0</v>
      </c>
      <c r="AK65" s="45">
        <f t="shared" si="12"/>
        <v>0</v>
      </c>
      <c r="AL65" s="44">
        <v>0</v>
      </c>
      <c r="AM65" s="45">
        <f t="shared" si="13"/>
        <v>0</v>
      </c>
      <c r="AN65" s="44">
        <v>0</v>
      </c>
      <c r="AO65" s="45">
        <f t="shared" si="14"/>
        <v>0</v>
      </c>
      <c r="AP65" s="116">
        <f t="shared" si="15"/>
        <v>14</v>
      </c>
      <c r="AQ65" s="116">
        <f t="shared" si="16"/>
        <v>4</v>
      </c>
      <c r="AR65" s="116">
        <v>1</v>
      </c>
      <c r="AS65" s="116">
        <v>0</v>
      </c>
      <c r="AT65" s="116">
        <v>2</v>
      </c>
      <c r="AU65" s="116">
        <f t="shared" si="17"/>
        <v>3</v>
      </c>
      <c r="AV65" s="125">
        <f t="shared" si="18"/>
        <v>1</v>
      </c>
      <c r="AW65" s="125">
        <f t="shared" si="19"/>
        <v>0</v>
      </c>
      <c r="AX65" s="114">
        <f t="shared" si="20"/>
        <v>1</v>
      </c>
      <c r="AY65" s="116">
        <f t="shared" si="21"/>
        <v>2</v>
      </c>
      <c r="AZ65" s="108">
        <f t="shared" si="22"/>
        <v>0</v>
      </c>
      <c r="BA65" s="108">
        <f t="shared" si="23"/>
        <v>0</v>
      </c>
      <c r="BB65" s="108">
        <f t="shared" si="29"/>
        <v>1</v>
      </c>
      <c r="BC65" s="108">
        <f t="shared" si="29"/>
        <v>1</v>
      </c>
      <c r="BD65" s="124">
        <f t="shared" si="25"/>
        <v>50</v>
      </c>
      <c r="BE65" s="137"/>
      <c r="BF65" s="84"/>
      <c r="BG65" s="84"/>
      <c r="BH65" s="46"/>
      <c r="BI65" s="19"/>
    </row>
    <row r="66" spans="1:61" s="32" customFormat="1" x14ac:dyDescent="0.35">
      <c r="A66" s="46">
        <v>57</v>
      </c>
      <c r="B66" s="46">
        <v>53010068</v>
      </c>
      <c r="C66" s="143" t="s">
        <v>198</v>
      </c>
      <c r="D66" s="21" t="s">
        <v>208</v>
      </c>
      <c r="E66" s="21" t="s">
        <v>335</v>
      </c>
      <c r="F66" s="21" t="s">
        <v>341</v>
      </c>
      <c r="G66" s="21" t="s">
        <v>342</v>
      </c>
      <c r="H66" s="21" t="s">
        <v>348</v>
      </c>
      <c r="I66" s="19">
        <v>40</v>
      </c>
      <c r="J66" s="19" t="s">
        <v>354</v>
      </c>
      <c r="K66" s="19" t="s">
        <v>351</v>
      </c>
      <c r="L66" s="19">
        <v>0</v>
      </c>
      <c r="M66" s="40">
        <f t="shared" si="0"/>
        <v>0</v>
      </c>
      <c r="N66" s="41">
        <v>7</v>
      </c>
      <c r="O66" s="42">
        <f t="shared" si="1"/>
        <v>1</v>
      </c>
      <c r="P66" s="41">
        <v>3</v>
      </c>
      <c r="Q66" s="42">
        <f t="shared" si="2"/>
        <v>1</v>
      </c>
      <c r="R66" s="41">
        <v>8</v>
      </c>
      <c r="S66" s="43">
        <f t="shared" si="3"/>
        <v>1</v>
      </c>
      <c r="T66" s="41">
        <v>6</v>
      </c>
      <c r="U66" s="43">
        <f t="shared" si="4"/>
        <v>1</v>
      </c>
      <c r="V66" s="41">
        <v>9</v>
      </c>
      <c r="W66" s="43">
        <f t="shared" si="5"/>
        <v>1</v>
      </c>
      <c r="X66" s="41">
        <v>9</v>
      </c>
      <c r="Y66" s="43">
        <f t="shared" si="6"/>
        <v>1</v>
      </c>
      <c r="Z66" s="41">
        <v>8</v>
      </c>
      <c r="AA66" s="43">
        <f t="shared" si="7"/>
        <v>1</v>
      </c>
      <c r="AB66" s="41">
        <v>7</v>
      </c>
      <c r="AC66" s="43">
        <f t="shared" si="8"/>
        <v>1</v>
      </c>
      <c r="AD66" s="44">
        <v>0</v>
      </c>
      <c r="AE66" s="45">
        <f t="shared" si="9"/>
        <v>0</v>
      </c>
      <c r="AF66" s="44">
        <v>0</v>
      </c>
      <c r="AG66" s="45">
        <f t="shared" si="10"/>
        <v>0</v>
      </c>
      <c r="AH66" s="44">
        <v>0</v>
      </c>
      <c r="AI66" s="45">
        <f t="shared" si="11"/>
        <v>0</v>
      </c>
      <c r="AJ66" s="44">
        <v>0</v>
      </c>
      <c r="AK66" s="45">
        <f t="shared" si="12"/>
        <v>0</v>
      </c>
      <c r="AL66" s="44">
        <v>0</v>
      </c>
      <c r="AM66" s="45">
        <f t="shared" si="13"/>
        <v>0</v>
      </c>
      <c r="AN66" s="44">
        <v>0</v>
      </c>
      <c r="AO66" s="45">
        <f t="shared" si="14"/>
        <v>0</v>
      </c>
      <c r="AP66" s="116">
        <f t="shared" si="15"/>
        <v>57</v>
      </c>
      <c r="AQ66" s="116">
        <f t="shared" si="16"/>
        <v>8</v>
      </c>
      <c r="AR66" s="116">
        <v>1</v>
      </c>
      <c r="AS66" s="116">
        <v>0</v>
      </c>
      <c r="AT66" s="116">
        <v>2</v>
      </c>
      <c r="AU66" s="116">
        <f t="shared" si="17"/>
        <v>3</v>
      </c>
      <c r="AV66" s="125">
        <f t="shared" si="18"/>
        <v>1</v>
      </c>
      <c r="AW66" s="125">
        <f t="shared" si="19"/>
        <v>0</v>
      </c>
      <c r="AX66" s="114">
        <f t="shared" si="20"/>
        <v>3</v>
      </c>
      <c r="AY66" s="116">
        <f t="shared" si="21"/>
        <v>4</v>
      </c>
      <c r="AZ66" s="108">
        <f t="shared" si="22"/>
        <v>0</v>
      </c>
      <c r="BA66" s="108">
        <f t="shared" si="23"/>
        <v>0</v>
      </c>
      <c r="BB66" s="108">
        <f t="shared" si="29"/>
        <v>-1</v>
      </c>
      <c r="BC66" s="108">
        <f t="shared" si="29"/>
        <v>-1</v>
      </c>
      <c r="BD66" s="124">
        <f t="shared" si="25"/>
        <v>-25</v>
      </c>
      <c r="BE66" s="137">
        <v>1</v>
      </c>
      <c r="BF66" s="84"/>
      <c r="BG66" s="84"/>
      <c r="BH66" s="46"/>
      <c r="BI66" s="19"/>
    </row>
    <row r="67" spans="1:61" s="32" customFormat="1" x14ac:dyDescent="0.35">
      <c r="A67" s="46">
        <v>58</v>
      </c>
      <c r="B67" s="46">
        <v>53010070</v>
      </c>
      <c r="C67" s="143" t="s">
        <v>199</v>
      </c>
      <c r="D67" s="21" t="s">
        <v>208</v>
      </c>
      <c r="E67" s="21" t="s">
        <v>335</v>
      </c>
      <c r="F67" s="21" t="s">
        <v>341</v>
      </c>
      <c r="G67" s="21" t="s">
        <v>342</v>
      </c>
      <c r="H67" s="21" t="s">
        <v>348</v>
      </c>
      <c r="I67" s="19">
        <v>30</v>
      </c>
      <c r="J67" s="19" t="s">
        <v>354</v>
      </c>
      <c r="K67" s="19" t="s">
        <v>351</v>
      </c>
      <c r="L67" s="19">
        <v>0</v>
      </c>
      <c r="M67" s="40">
        <f t="shared" si="0"/>
        <v>0</v>
      </c>
      <c r="N67" s="41">
        <v>11</v>
      </c>
      <c r="O67" s="42">
        <f t="shared" si="1"/>
        <v>1</v>
      </c>
      <c r="P67" s="41">
        <v>11</v>
      </c>
      <c r="Q67" s="42">
        <f t="shared" si="2"/>
        <v>1</v>
      </c>
      <c r="R67" s="41">
        <v>11</v>
      </c>
      <c r="S67" s="43">
        <f t="shared" si="3"/>
        <v>1</v>
      </c>
      <c r="T67" s="41">
        <v>4</v>
      </c>
      <c r="U67" s="43">
        <f t="shared" si="4"/>
        <v>1</v>
      </c>
      <c r="V67" s="41">
        <v>10</v>
      </c>
      <c r="W67" s="43">
        <f t="shared" si="5"/>
        <v>1</v>
      </c>
      <c r="X67" s="41">
        <v>7</v>
      </c>
      <c r="Y67" s="43">
        <f t="shared" si="6"/>
        <v>1</v>
      </c>
      <c r="Z67" s="41">
        <v>8</v>
      </c>
      <c r="AA67" s="43">
        <f t="shared" si="7"/>
        <v>1</v>
      </c>
      <c r="AB67" s="41">
        <v>6</v>
      </c>
      <c r="AC67" s="43">
        <f t="shared" si="8"/>
        <v>1</v>
      </c>
      <c r="AD67" s="44">
        <v>0</v>
      </c>
      <c r="AE67" s="45">
        <f t="shared" si="9"/>
        <v>0</v>
      </c>
      <c r="AF67" s="44">
        <v>0</v>
      </c>
      <c r="AG67" s="45">
        <f t="shared" si="10"/>
        <v>0</v>
      </c>
      <c r="AH67" s="44">
        <v>0</v>
      </c>
      <c r="AI67" s="45">
        <f t="shared" si="11"/>
        <v>0</v>
      </c>
      <c r="AJ67" s="44">
        <v>0</v>
      </c>
      <c r="AK67" s="45">
        <f t="shared" si="12"/>
        <v>0</v>
      </c>
      <c r="AL67" s="44">
        <v>0</v>
      </c>
      <c r="AM67" s="45">
        <f t="shared" si="13"/>
        <v>0</v>
      </c>
      <c r="AN67" s="44">
        <v>0</v>
      </c>
      <c r="AO67" s="45">
        <f t="shared" si="14"/>
        <v>0</v>
      </c>
      <c r="AP67" s="116">
        <f t="shared" si="15"/>
        <v>68</v>
      </c>
      <c r="AQ67" s="116">
        <f t="shared" si="16"/>
        <v>8</v>
      </c>
      <c r="AR67" s="116">
        <v>1</v>
      </c>
      <c r="AS67" s="116">
        <v>0</v>
      </c>
      <c r="AT67" s="116">
        <v>4</v>
      </c>
      <c r="AU67" s="116">
        <f t="shared" si="17"/>
        <v>5</v>
      </c>
      <c r="AV67" s="125">
        <f t="shared" si="18"/>
        <v>1</v>
      </c>
      <c r="AW67" s="125">
        <f t="shared" si="19"/>
        <v>0</v>
      </c>
      <c r="AX67" s="114">
        <f t="shared" si="20"/>
        <v>4</v>
      </c>
      <c r="AY67" s="116">
        <f t="shared" si="21"/>
        <v>5</v>
      </c>
      <c r="AZ67" s="108">
        <f t="shared" si="22"/>
        <v>0</v>
      </c>
      <c r="BA67" s="108">
        <f t="shared" si="23"/>
        <v>0</v>
      </c>
      <c r="BB67" s="108">
        <f t="shared" si="29"/>
        <v>0</v>
      </c>
      <c r="BC67" s="108">
        <f t="shared" si="29"/>
        <v>0</v>
      </c>
      <c r="BD67" s="124">
        <f t="shared" si="25"/>
        <v>0</v>
      </c>
      <c r="BE67" s="137"/>
      <c r="BF67" s="84"/>
      <c r="BG67" s="84"/>
      <c r="BH67" s="46"/>
      <c r="BI67" s="19"/>
    </row>
    <row r="68" spans="1:61" s="32" customFormat="1" x14ac:dyDescent="0.35">
      <c r="A68" s="46">
        <v>59</v>
      </c>
      <c r="B68" s="46">
        <v>53010071</v>
      </c>
      <c r="C68" s="143" t="s">
        <v>200</v>
      </c>
      <c r="D68" s="21" t="s">
        <v>208</v>
      </c>
      <c r="E68" s="21" t="s">
        <v>335</v>
      </c>
      <c r="F68" s="21" t="s">
        <v>341</v>
      </c>
      <c r="G68" s="21" t="s">
        <v>342</v>
      </c>
      <c r="H68" s="21" t="s">
        <v>348</v>
      </c>
      <c r="I68" s="19">
        <v>35</v>
      </c>
      <c r="J68" s="19" t="s">
        <v>354</v>
      </c>
      <c r="K68" s="19" t="s">
        <v>351</v>
      </c>
      <c r="L68" s="19">
        <v>0</v>
      </c>
      <c r="M68" s="40">
        <f t="shared" si="0"/>
        <v>0</v>
      </c>
      <c r="N68" s="41">
        <v>2</v>
      </c>
      <c r="O68" s="42">
        <f t="shared" si="1"/>
        <v>1</v>
      </c>
      <c r="P68" s="41">
        <v>3</v>
      </c>
      <c r="Q68" s="42">
        <f t="shared" si="2"/>
        <v>1</v>
      </c>
      <c r="R68" s="41">
        <v>2</v>
      </c>
      <c r="S68" s="43">
        <f t="shared" si="3"/>
        <v>1</v>
      </c>
      <c r="T68" s="41">
        <v>4</v>
      </c>
      <c r="U68" s="43">
        <f t="shared" si="4"/>
        <v>1</v>
      </c>
      <c r="V68" s="41">
        <v>4</v>
      </c>
      <c r="W68" s="43">
        <f t="shared" si="5"/>
        <v>1</v>
      </c>
      <c r="X68" s="41">
        <v>4</v>
      </c>
      <c r="Y68" s="43">
        <f t="shared" si="6"/>
        <v>1</v>
      </c>
      <c r="Z68" s="41">
        <v>3</v>
      </c>
      <c r="AA68" s="43">
        <f t="shared" si="7"/>
        <v>1</v>
      </c>
      <c r="AB68" s="41">
        <v>4</v>
      </c>
      <c r="AC68" s="43">
        <f t="shared" si="8"/>
        <v>1</v>
      </c>
      <c r="AD68" s="44">
        <v>0</v>
      </c>
      <c r="AE68" s="45">
        <f t="shared" si="9"/>
        <v>0</v>
      </c>
      <c r="AF68" s="44">
        <v>0</v>
      </c>
      <c r="AG68" s="45">
        <f t="shared" si="10"/>
        <v>0</v>
      </c>
      <c r="AH68" s="44">
        <v>0</v>
      </c>
      <c r="AI68" s="45">
        <f t="shared" si="11"/>
        <v>0</v>
      </c>
      <c r="AJ68" s="44">
        <v>0</v>
      </c>
      <c r="AK68" s="45">
        <f t="shared" si="12"/>
        <v>0</v>
      </c>
      <c r="AL68" s="44">
        <v>0</v>
      </c>
      <c r="AM68" s="45">
        <f t="shared" si="13"/>
        <v>0</v>
      </c>
      <c r="AN68" s="44">
        <v>0</v>
      </c>
      <c r="AO68" s="45">
        <f t="shared" si="14"/>
        <v>0</v>
      </c>
      <c r="AP68" s="116">
        <f t="shared" si="15"/>
        <v>26</v>
      </c>
      <c r="AQ68" s="116">
        <f t="shared" si="16"/>
        <v>8</v>
      </c>
      <c r="AR68" s="116">
        <v>1</v>
      </c>
      <c r="AS68" s="116">
        <v>0</v>
      </c>
      <c r="AT68" s="116">
        <v>3</v>
      </c>
      <c r="AU68" s="116">
        <f t="shared" si="17"/>
        <v>4</v>
      </c>
      <c r="AV68" s="125">
        <f t="shared" si="18"/>
        <v>1</v>
      </c>
      <c r="AW68" s="125">
        <f t="shared" si="19"/>
        <v>0</v>
      </c>
      <c r="AX68" s="114">
        <f t="shared" si="20"/>
        <v>2</v>
      </c>
      <c r="AY68" s="116">
        <f t="shared" si="21"/>
        <v>3</v>
      </c>
      <c r="AZ68" s="108">
        <f t="shared" si="22"/>
        <v>0</v>
      </c>
      <c r="BA68" s="108">
        <f t="shared" si="23"/>
        <v>0</v>
      </c>
      <c r="BB68" s="108">
        <f t="shared" si="29"/>
        <v>1</v>
      </c>
      <c r="BC68" s="108">
        <f t="shared" si="29"/>
        <v>1</v>
      </c>
      <c r="BD68" s="124">
        <f t="shared" si="25"/>
        <v>33.333333333333329</v>
      </c>
      <c r="BE68" s="137"/>
      <c r="BF68" s="84"/>
      <c r="BG68" s="84"/>
      <c r="BH68" s="46"/>
      <c r="BI68" s="19"/>
    </row>
    <row r="69" spans="1:61" s="32" customFormat="1" x14ac:dyDescent="0.35">
      <c r="A69" s="46">
        <v>60</v>
      </c>
      <c r="B69" s="46">
        <v>53010072</v>
      </c>
      <c r="C69" s="143" t="s">
        <v>201</v>
      </c>
      <c r="D69" s="21" t="s">
        <v>209</v>
      </c>
      <c r="E69" s="21" t="s">
        <v>337</v>
      </c>
      <c r="F69" s="21" t="s">
        <v>341</v>
      </c>
      <c r="G69" s="21" t="s">
        <v>342</v>
      </c>
      <c r="H69" s="21" t="s">
        <v>348</v>
      </c>
      <c r="I69" s="19">
        <v>30</v>
      </c>
      <c r="J69" s="19" t="s">
        <v>354</v>
      </c>
      <c r="K69" s="19" t="s">
        <v>351</v>
      </c>
      <c r="L69" s="19">
        <v>0</v>
      </c>
      <c r="M69" s="40">
        <f t="shared" si="0"/>
        <v>0</v>
      </c>
      <c r="N69" s="41">
        <v>3</v>
      </c>
      <c r="O69" s="42">
        <f t="shared" si="1"/>
        <v>1</v>
      </c>
      <c r="P69" s="41">
        <v>2</v>
      </c>
      <c r="Q69" s="42">
        <f t="shared" si="2"/>
        <v>1</v>
      </c>
      <c r="R69" s="41">
        <v>7</v>
      </c>
      <c r="S69" s="43">
        <f t="shared" si="3"/>
        <v>1</v>
      </c>
      <c r="T69" s="41">
        <v>9</v>
      </c>
      <c r="U69" s="43">
        <f t="shared" si="4"/>
        <v>1</v>
      </c>
      <c r="V69" s="41">
        <v>5</v>
      </c>
      <c r="W69" s="43">
        <f t="shared" si="5"/>
        <v>1</v>
      </c>
      <c r="X69" s="41">
        <v>1</v>
      </c>
      <c r="Y69" s="43">
        <f t="shared" si="6"/>
        <v>1</v>
      </c>
      <c r="Z69" s="41">
        <v>1</v>
      </c>
      <c r="AA69" s="43">
        <f t="shared" si="7"/>
        <v>1</v>
      </c>
      <c r="AB69" s="41">
        <v>13</v>
      </c>
      <c r="AC69" s="43">
        <f t="shared" si="8"/>
        <v>1</v>
      </c>
      <c r="AD69" s="44">
        <v>0</v>
      </c>
      <c r="AE69" s="45">
        <f t="shared" si="9"/>
        <v>0</v>
      </c>
      <c r="AF69" s="44">
        <v>0</v>
      </c>
      <c r="AG69" s="45">
        <f t="shared" si="10"/>
        <v>0</v>
      </c>
      <c r="AH69" s="44">
        <v>0</v>
      </c>
      <c r="AI69" s="45">
        <f t="shared" si="11"/>
        <v>0</v>
      </c>
      <c r="AJ69" s="44">
        <v>0</v>
      </c>
      <c r="AK69" s="45">
        <f t="shared" si="12"/>
        <v>0</v>
      </c>
      <c r="AL69" s="44">
        <v>0</v>
      </c>
      <c r="AM69" s="45">
        <f t="shared" si="13"/>
        <v>0</v>
      </c>
      <c r="AN69" s="44">
        <v>0</v>
      </c>
      <c r="AO69" s="45">
        <f t="shared" si="14"/>
        <v>0</v>
      </c>
      <c r="AP69" s="116">
        <f t="shared" si="15"/>
        <v>41</v>
      </c>
      <c r="AQ69" s="116">
        <f t="shared" si="16"/>
        <v>8</v>
      </c>
      <c r="AR69" s="116">
        <v>1</v>
      </c>
      <c r="AS69" s="116">
        <v>0</v>
      </c>
      <c r="AT69" s="116">
        <v>2</v>
      </c>
      <c r="AU69" s="116">
        <f t="shared" si="17"/>
        <v>3</v>
      </c>
      <c r="AV69" s="125">
        <f t="shared" si="18"/>
        <v>1</v>
      </c>
      <c r="AW69" s="125">
        <f t="shared" si="19"/>
        <v>0</v>
      </c>
      <c r="AX69" s="114">
        <f t="shared" si="20"/>
        <v>3</v>
      </c>
      <c r="AY69" s="116">
        <f t="shared" si="21"/>
        <v>4</v>
      </c>
      <c r="AZ69" s="108">
        <f t="shared" si="22"/>
        <v>0</v>
      </c>
      <c r="BA69" s="108">
        <f t="shared" si="23"/>
        <v>0</v>
      </c>
      <c r="BB69" s="108">
        <f t="shared" si="29"/>
        <v>-1</v>
      </c>
      <c r="BC69" s="108">
        <f t="shared" si="29"/>
        <v>-1</v>
      </c>
      <c r="BD69" s="124">
        <f t="shared" si="25"/>
        <v>-25</v>
      </c>
      <c r="BE69" s="137">
        <v>1</v>
      </c>
      <c r="BF69" s="84"/>
      <c r="BG69" s="84"/>
      <c r="BH69" s="46"/>
      <c r="BI69" s="19"/>
    </row>
    <row r="70" spans="1:61" s="32" customFormat="1" x14ac:dyDescent="0.35">
      <c r="A70" s="46">
        <v>61</v>
      </c>
      <c r="B70" s="46">
        <v>53010074</v>
      </c>
      <c r="C70" s="143" t="s">
        <v>244</v>
      </c>
      <c r="D70" s="21" t="s">
        <v>209</v>
      </c>
      <c r="E70" s="21" t="s">
        <v>337</v>
      </c>
      <c r="F70" s="21" t="s">
        <v>341</v>
      </c>
      <c r="G70" s="21" t="s">
        <v>342</v>
      </c>
      <c r="H70" s="21" t="s">
        <v>348</v>
      </c>
      <c r="I70" s="19">
        <v>33</v>
      </c>
      <c r="J70" s="19" t="s">
        <v>354</v>
      </c>
      <c r="K70" s="19" t="s">
        <v>351</v>
      </c>
      <c r="L70" s="19">
        <v>0</v>
      </c>
      <c r="M70" s="40">
        <f>IF(L70=0,0,IF(L70&lt;10,1,IF(MOD(L70,30)&lt;10,ROUNDDOWN(L70/30,0),ROUNDUP(L70/30,0))))</f>
        <v>0</v>
      </c>
      <c r="N70" s="41">
        <v>0</v>
      </c>
      <c r="O70" s="42">
        <f>IF(N70=0,0,IF(N70&lt;10,1,IF(MOD(N70,30)&lt;10,ROUNDDOWN(N70/30,0),ROUNDUP(N70/30,0))))</f>
        <v>0</v>
      </c>
      <c r="P70" s="41">
        <v>0</v>
      </c>
      <c r="Q70" s="42">
        <f>IF(P70=0,0,IF(P70&lt;10,1,IF(MOD(P70,30)&lt;10,ROUNDDOWN(P70/30,0),ROUNDUP(P70/30,0))))</f>
        <v>0</v>
      </c>
      <c r="R70" s="41">
        <v>0</v>
      </c>
      <c r="S70" s="43">
        <f>IF(R70=0,0,IF(R70&lt;10,1,IF(MOD(R70,40)&lt;10,ROUNDDOWN(R70/40,0),ROUNDUP(R70/40,0))))</f>
        <v>0</v>
      </c>
      <c r="T70" s="41">
        <v>0</v>
      </c>
      <c r="U70" s="43">
        <f>IF(T70=0,0,IF(T70&lt;10,1,IF(MOD(T70,40)&lt;10,ROUNDDOWN(T70/40,0),ROUNDUP(T70/40,0))))</f>
        <v>0</v>
      </c>
      <c r="V70" s="41">
        <v>0</v>
      </c>
      <c r="W70" s="43">
        <f>IF(V70=0,0,IF(V70&lt;10,1,IF(MOD(V70,40)&lt;10,ROUNDDOWN(V70/40,0),ROUNDUP(V70/40,0))))</f>
        <v>0</v>
      </c>
      <c r="X70" s="41">
        <v>0</v>
      </c>
      <c r="Y70" s="43">
        <f>IF(X70=0,0,IF(X70&lt;10,1,IF(MOD(X70,40)&lt;10,ROUNDDOWN(X70/40,0),ROUNDUP(X70/40,0))))</f>
        <v>0</v>
      </c>
      <c r="Z70" s="41">
        <v>0</v>
      </c>
      <c r="AA70" s="43">
        <f>IF(Z70=0,0,IF(Z70&lt;10,1,IF(MOD(Z70,40)&lt;10,ROUNDDOWN(Z70/40,0),ROUNDUP(Z70/40,0))))</f>
        <v>0</v>
      </c>
      <c r="AB70" s="41">
        <v>0</v>
      </c>
      <c r="AC70" s="43">
        <f>IF(AB70=0,0,IF(AB70&lt;10,1,IF(MOD(AB70,40)&lt;10,ROUNDDOWN(AB70/40,0),ROUNDUP(AB70/40,0))))</f>
        <v>0</v>
      </c>
      <c r="AD70" s="44">
        <v>0</v>
      </c>
      <c r="AE70" s="45">
        <f>IF(AD70=0,0,IF(AD70&lt;10,1,IF(MOD(AD70,40)&lt;10,ROUNDDOWN(AD70/40,0),ROUNDUP(AD70/40,0))))</f>
        <v>0</v>
      </c>
      <c r="AF70" s="44">
        <v>0</v>
      </c>
      <c r="AG70" s="45">
        <f>IF(AF70=0,0,IF(AF70&lt;10,1,IF(MOD(AF70,40)&lt;10,ROUNDDOWN(AF70/40,0),ROUNDUP(AF70/40,0))))</f>
        <v>0</v>
      </c>
      <c r="AH70" s="44">
        <v>0</v>
      </c>
      <c r="AI70" s="45">
        <f>IF(AH70=0,0,IF(AH70&lt;10,1,IF(MOD(AH70,40)&lt;10,ROUNDDOWN(AH70/40,0),ROUNDUP(AH70/40,0))))</f>
        <v>0</v>
      </c>
      <c r="AJ70" s="44">
        <v>0</v>
      </c>
      <c r="AK70" s="45">
        <f>IF(AJ70=0,0,IF(AJ70&lt;10,1,IF(MOD(AJ70,40)&lt;10,ROUNDDOWN(AJ70/40,0),ROUNDUP(AJ70/40,0))))</f>
        <v>0</v>
      </c>
      <c r="AL70" s="44">
        <v>0</v>
      </c>
      <c r="AM70" s="45">
        <f>IF(AL70=0,0,IF(AL70&lt;10,1,IF(MOD(AL70,40)&lt;10,ROUNDDOWN(AL70/40,0),ROUNDUP(AL70/40,0))))</f>
        <v>0</v>
      </c>
      <c r="AN70" s="44">
        <v>0</v>
      </c>
      <c r="AO70" s="45">
        <f>IF(AN70=0,0,IF(AN70&lt;10,1,IF(MOD(AN70,40)&lt;10,ROUNDDOWN(AN70/40,0),ROUNDUP(AN70/40,0))))</f>
        <v>0</v>
      </c>
      <c r="AP70" s="116">
        <f>SUM(L70+N70+P70+R70+T70+V70+X70+Z70+AB70+AD70+AF70+AH70+AJ70+AL70+AN70)</f>
        <v>0</v>
      </c>
      <c r="AQ70" s="116">
        <f>SUM(M70+O70+Q70+S70+U70+W70+Y70+AA70+AC70+AE70+AG70+AI70+AK70+AM70+AO70)</f>
        <v>0</v>
      </c>
      <c r="AR70" s="116">
        <v>1</v>
      </c>
      <c r="AS70" s="116">
        <v>0</v>
      </c>
      <c r="AT70" s="116">
        <v>0</v>
      </c>
      <c r="AU70" s="116">
        <f>SUM(AR70:AT70)</f>
        <v>1</v>
      </c>
      <c r="AV70" s="125">
        <f>IF(AP70&lt;1,0,1)</f>
        <v>0</v>
      </c>
      <c r="AW70" s="125">
        <f>IF(AP70&lt;=0,0,IF(AP70&lt;=359,1,IF(AP70&lt;=719,2,IF(AP70&lt;=1079,3,IF(AP70&lt;=1679,4,IF(AP70&lt;=1680,5,IF(AP70&lt;=1680,1,5)))))))-AV70</f>
        <v>0</v>
      </c>
      <c r="AX70" s="114">
        <f>IF(AP70&lt;1,0,IF(AP70&lt;121,ROUNDUP(AP70/20,0),ROUND((((SUM(M70+O70+Q70)*30)+SUM(L70+N70+P70))/50)+(((SUM(S70+U70+W70+Y70+AA70+AC70)*40)+SUM(R70+T70+V70+X70+Z70+AB70))/50)+(SUM(AE70+AG70+AI70+AK70+AM70+AO70)*2),0)))</f>
        <v>0</v>
      </c>
      <c r="AY70" s="116">
        <f>SUM(AV70:AX70)</f>
        <v>0</v>
      </c>
      <c r="AZ70" s="108">
        <f>SUM(AR70)-AV70</f>
        <v>1</v>
      </c>
      <c r="BA70" s="108">
        <f>SUM(AS70)-AW70</f>
        <v>0</v>
      </c>
      <c r="BB70" s="108">
        <f>SUM(AT70)-AX70</f>
        <v>0</v>
      </c>
      <c r="BC70" s="108">
        <f>SUM(AU70)-AY70</f>
        <v>1</v>
      </c>
      <c r="BD70" s="124">
        <f>IFERROR(SUM(BC70)/AY70*100,0)</f>
        <v>0</v>
      </c>
      <c r="BE70" s="137"/>
      <c r="BF70" s="84"/>
      <c r="BG70" s="84"/>
      <c r="BH70" s="46"/>
      <c r="BI70" s="19"/>
    </row>
    <row r="71" spans="1:61" s="32" customFormat="1" x14ac:dyDescent="0.35">
      <c r="A71" s="46">
        <v>62</v>
      </c>
      <c r="B71" s="46">
        <v>53010073</v>
      </c>
      <c r="C71" s="143" t="s">
        <v>243</v>
      </c>
      <c r="D71" s="21" t="s">
        <v>209</v>
      </c>
      <c r="E71" s="21" t="s">
        <v>337</v>
      </c>
      <c r="F71" s="21" t="s">
        <v>341</v>
      </c>
      <c r="G71" s="21" t="s">
        <v>342</v>
      </c>
      <c r="H71" s="21" t="s">
        <v>348</v>
      </c>
      <c r="I71" s="19">
        <v>29</v>
      </c>
      <c r="J71" s="19" t="s">
        <v>354</v>
      </c>
      <c r="K71" s="19" t="s">
        <v>351</v>
      </c>
      <c r="L71" s="19">
        <v>0</v>
      </c>
      <c r="M71" s="40">
        <f t="shared" si="0"/>
        <v>0</v>
      </c>
      <c r="N71" s="41">
        <v>16</v>
      </c>
      <c r="O71" s="42">
        <f t="shared" si="1"/>
        <v>1</v>
      </c>
      <c r="P71" s="41">
        <v>20</v>
      </c>
      <c r="Q71" s="42">
        <f t="shared" si="2"/>
        <v>1</v>
      </c>
      <c r="R71" s="41">
        <v>27</v>
      </c>
      <c r="S71" s="43">
        <f t="shared" si="3"/>
        <v>1</v>
      </c>
      <c r="T71" s="41">
        <v>28</v>
      </c>
      <c r="U71" s="43">
        <f t="shared" si="4"/>
        <v>1</v>
      </c>
      <c r="V71" s="41">
        <v>17</v>
      </c>
      <c r="W71" s="43">
        <f t="shared" si="5"/>
        <v>1</v>
      </c>
      <c r="X71" s="41">
        <v>22</v>
      </c>
      <c r="Y71" s="43">
        <f t="shared" si="6"/>
        <v>1</v>
      </c>
      <c r="Z71" s="41">
        <v>24</v>
      </c>
      <c r="AA71" s="43">
        <f t="shared" si="7"/>
        <v>1</v>
      </c>
      <c r="AB71" s="41">
        <v>20</v>
      </c>
      <c r="AC71" s="43">
        <f t="shared" si="8"/>
        <v>1</v>
      </c>
      <c r="AD71" s="44">
        <v>0</v>
      </c>
      <c r="AE71" s="45">
        <f t="shared" si="9"/>
        <v>0</v>
      </c>
      <c r="AF71" s="44">
        <v>0</v>
      </c>
      <c r="AG71" s="45">
        <f t="shared" si="10"/>
        <v>0</v>
      </c>
      <c r="AH71" s="44">
        <v>0</v>
      </c>
      <c r="AI71" s="45">
        <f t="shared" si="11"/>
        <v>0</v>
      </c>
      <c r="AJ71" s="44">
        <v>0</v>
      </c>
      <c r="AK71" s="45">
        <f t="shared" si="12"/>
        <v>0</v>
      </c>
      <c r="AL71" s="44">
        <v>0</v>
      </c>
      <c r="AM71" s="45">
        <f t="shared" si="13"/>
        <v>0</v>
      </c>
      <c r="AN71" s="44">
        <v>0</v>
      </c>
      <c r="AO71" s="45">
        <f t="shared" si="14"/>
        <v>0</v>
      </c>
      <c r="AP71" s="116">
        <f t="shared" si="15"/>
        <v>174</v>
      </c>
      <c r="AQ71" s="116">
        <f t="shared" si="16"/>
        <v>8</v>
      </c>
      <c r="AR71" s="116">
        <v>1</v>
      </c>
      <c r="AS71" s="116">
        <v>0</v>
      </c>
      <c r="AT71" s="116">
        <v>8</v>
      </c>
      <c r="AU71" s="116">
        <f t="shared" si="17"/>
        <v>9</v>
      </c>
      <c r="AV71" s="125">
        <f t="shared" si="18"/>
        <v>1</v>
      </c>
      <c r="AW71" s="125">
        <f t="shared" si="19"/>
        <v>0</v>
      </c>
      <c r="AX71" s="114">
        <f t="shared" si="20"/>
        <v>9</v>
      </c>
      <c r="AY71" s="116">
        <f t="shared" si="21"/>
        <v>10</v>
      </c>
      <c r="AZ71" s="108">
        <f t="shared" si="22"/>
        <v>0</v>
      </c>
      <c r="BA71" s="108">
        <f t="shared" si="23"/>
        <v>0</v>
      </c>
      <c r="BB71" s="108">
        <f t="shared" si="29"/>
        <v>-1</v>
      </c>
      <c r="BC71" s="108">
        <f t="shared" si="29"/>
        <v>-1</v>
      </c>
      <c r="BD71" s="124">
        <f t="shared" si="25"/>
        <v>-10</v>
      </c>
      <c r="BE71" s="137">
        <v>1</v>
      </c>
      <c r="BF71" s="84"/>
      <c r="BG71" s="84"/>
      <c r="BH71" s="46">
        <v>1</v>
      </c>
      <c r="BI71" s="19" t="s">
        <v>357</v>
      </c>
    </row>
    <row r="72" spans="1:61" s="32" customFormat="1" x14ac:dyDescent="0.35">
      <c r="A72" s="46">
        <v>63</v>
      </c>
      <c r="B72" s="46">
        <v>53010075</v>
      </c>
      <c r="C72" s="143" t="s">
        <v>210</v>
      </c>
      <c r="D72" s="21" t="s">
        <v>209</v>
      </c>
      <c r="E72" s="21" t="s">
        <v>337</v>
      </c>
      <c r="F72" s="21" t="s">
        <v>341</v>
      </c>
      <c r="G72" s="21" t="s">
        <v>342</v>
      </c>
      <c r="H72" s="21" t="s">
        <v>347</v>
      </c>
      <c r="I72" s="19">
        <v>32</v>
      </c>
      <c r="J72" s="19" t="s">
        <v>354</v>
      </c>
      <c r="K72" s="19" t="s">
        <v>351</v>
      </c>
      <c r="L72" s="19">
        <v>0</v>
      </c>
      <c r="M72" s="40">
        <f t="shared" si="0"/>
        <v>0</v>
      </c>
      <c r="N72" s="41">
        <v>6</v>
      </c>
      <c r="O72" s="42">
        <f t="shared" si="1"/>
        <v>1</v>
      </c>
      <c r="P72" s="41">
        <v>6</v>
      </c>
      <c r="Q72" s="42">
        <f t="shared" si="2"/>
        <v>1</v>
      </c>
      <c r="R72" s="41">
        <v>9</v>
      </c>
      <c r="S72" s="43">
        <f t="shared" si="3"/>
        <v>1</v>
      </c>
      <c r="T72" s="41">
        <v>8</v>
      </c>
      <c r="U72" s="43">
        <f t="shared" si="4"/>
        <v>1</v>
      </c>
      <c r="V72" s="41">
        <v>10</v>
      </c>
      <c r="W72" s="43">
        <f t="shared" si="5"/>
        <v>1</v>
      </c>
      <c r="X72" s="41">
        <v>6</v>
      </c>
      <c r="Y72" s="43">
        <f t="shared" si="6"/>
        <v>1</v>
      </c>
      <c r="Z72" s="41">
        <v>11</v>
      </c>
      <c r="AA72" s="43">
        <f t="shared" si="7"/>
        <v>1</v>
      </c>
      <c r="AB72" s="41">
        <v>10</v>
      </c>
      <c r="AC72" s="43">
        <f t="shared" si="8"/>
        <v>1</v>
      </c>
      <c r="AD72" s="44">
        <v>10</v>
      </c>
      <c r="AE72" s="45">
        <f t="shared" si="9"/>
        <v>1</v>
      </c>
      <c r="AF72" s="44">
        <v>12</v>
      </c>
      <c r="AG72" s="45">
        <f t="shared" si="10"/>
        <v>1</v>
      </c>
      <c r="AH72" s="44">
        <v>2</v>
      </c>
      <c r="AI72" s="45">
        <f t="shared" si="11"/>
        <v>1</v>
      </c>
      <c r="AJ72" s="44">
        <v>0</v>
      </c>
      <c r="AK72" s="45">
        <f t="shared" si="12"/>
        <v>0</v>
      </c>
      <c r="AL72" s="44">
        <v>0</v>
      </c>
      <c r="AM72" s="45">
        <f t="shared" si="13"/>
        <v>0</v>
      </c>
      <c r="AN72" s="44">
        <v>0</v>
      </c>
      <c r="AO72" s="45">
        <f t="shared" si="14"/>
        <v>0</v>
      </c>
      <c r="AP72" s="116">
        <f t="shared" si="15"/>
        <v>90</v>
      </c>
      <c r="AQ72" s="116">
        <f t="shared" si="16"/>
        <v>11</v>
      </c>
      <c r="AR72" s="116">
        <v>1</v>
      </c>
      <c r="AS72" s="116">
        <v>0</v>
      </c>
      <c r="AT72" s="116">
        <v>7</v>
      </c>
      <c r="AU72" s="116">
        <f t="shared" si="17"/>
        <v>8</v>
      </c>
      <c r="AV72" s="125">
        <f t="shared" si="18"/>
        <v>1</v>
      </c>
      <c r="AW72" s="125">
        <f t="shared" si="19"/>
        <v>0</v>
      </c>
      <c r="AX72" s="114">
        <f t="shared" si="20"/>
        <v>5</v>
      </c>
      <c r="AY72" s="116">
        <f t="shared" si="21"/>
        <v>6</v>
      </c>
      <c r="AZ72" s="108">
        <f t="shared" si="22"/>
        <v>0</v>
      </c>
      <c r="BA72" s="108">
        <f t="shared" si="23"/>
        <v>0</v>
      </c>
      <c r="BB72" s="108">
        <f t="shared" si="29"/>
        <v>2</v>
      </c>
      <c r="BC72" s="108">
        <f t="shared" si="29"/>
        <v>2</v>
      </c>
      <c r="BD72" s="124">
        <f t="shared" si="25"/>
        <v>33.333333333333329</v>
      </c>
      <c r="BE72" s="137"/>
      <c r="BF72" s="84"/>
      <c r="BG72" s="84"/>
      <c r="BH72" s="46"/>
      <c r="BI72" s="19"/>
    </row>
    <row r="73" spans="1:61" s="32" customFormat="1" x14ac:dyDescent="0.35">
      <c r="A73" s="46">
        <v>64</v>
      </c>
      <c r="B73" s="46">
        <v>53010076</v>
      </c>
      <c r="C73" s="143" t="s">
        <v>245</v>
      </c>
      <c r="D73" s="21" t="s">
        <v>247</v>
      </c>
      <c r="E73" s="21" t="s">
        <v>337</v>
      </c>
      <c r="F73" s="21" t="s">
        <v>341</v>
      </c>
      <c r="G73" s="21" t="s">
        <v>342</v>
      </c>
      <c r="H73" s="21" t="s">
        <v>347</v>
      </c>
      <c r="I73" s="19">
        <v>27</v>
      </c>
      <c r="J73" s="19" t="s">
        <v>352</v>
      </c>
      <c r="K73" s="19" t="s">
        <v>351</v>
      </c>
      <c r="L73" s="19">
        <v>0</v>
      </c>
      <c r="M73" s="40">
        <f t="shared" si="0"/>
        <v>0</v>
      </c>
      <c r="N73" s="41">
        <v>46</v>
      </c>
      <c r="O73" s="42">
        <f t="shared" si="1"/>
        <v>2</v>
      </c>
      <c r="P73" s="41">
        <v>32</v>
      </c>
      <c r="Q73" s="42">
        <f t="shared" si="2"/>
        <v>1</v>
      </c>
      <c r="R73" s="41">
        <v>23</v>
      </c>
      <c r="S73" s="43">
        <f t="shared" si="3"/>
        <v>1</v>
      </c>
      <c r="T73" s="41">
        <v>33</v>
      </c>
      <c r="U73" s="43">
        <f t="shared" si="4"/>
        <v>1</v>
      </c>
      <c r="V73" s="41">
        <v>26</v>
      </c>
      <c r="W73" s="43">
        <f t="shared" si="5"/>
        <v>1</v>
      </c>
      <c r="X73" s="41">
        <v>27</v>
      </c>
      <c r="Y73" s="43">
        <f t="shared" si="6"/>
        <v>1</v>
      </c>
      <c r="Z73" s="41">
        <v>24</v>
      </c>
      <c r="AA73" s="43">
        <f t="shared" si="7"/>
        <v>1</v>
      </c>
      <c r="AB73" s="41">
        <v>28</v>
      </c>
      <c r="AC73" s="43">
        <f t="shared" si="8"/>
        <v>1</v>
      </c>
      <c r="AD73" s="44">
        <v>12</v>
      </c>
      <c r="AE73" s="45">
        <f t="shared" si="9"/>
        <v>1</v>
      </c>
      <c r="AF73" s="44">
        <v>15</v>
      </c>
      <c r="AG73" s="45">
        <f t="shared" si="10"/>
        <v>1</v>
      </c>
      <c r="AH73" s="44">
        <v>4</v>
      </c>
      <c r="AI73" s="45">
        <f t="shared" si="11"/>
        <v>1</v>
      </c>
      <c r="AJ73" s="44">
        <v>0</v>
      </c>
      <c r="AK73" s="45">
        <f t="shared" si="12"/>
        <v>0</v>
      </c>
      <c r="AL73" s="44">
        <v>0</v>
      </c>
      <c r="AM73" s="45">
        <f t="shared" si="13"/>
        <v>0</v>
      </c>
      <c r="AN73" s="44">
        <v>0</v>
      </c>
      <c r="AO73" s="45">
        <f t="shared" si="14"/>
        <v>0</v>
      </c>
      <c r="AP73" s="116">
        <f t="shared" si="15"/>
        <v>270</v>
      </c>
      <c r="AQ73" s="116">
        <f t="shared" si="16"/>
        <v>12</v>
      </c>
      <c r="AR73" s="116">
        <v>1</v>
      </c>
      <c r="AS73" s="116">
        <v>0</v>
      </c>
      <c r="AT73" s="116">
        <v>17</v>
      </c>
      <c r="AU73" s="116">
        <f t="shared" si="17"/>
        <v>18</v>
      </c>
      <c r="AV73" s="125">
        <f t="shared" si="18"/>
        <v>1</v>
      </c>
      <c r="AW73" s="125">
        <f t="shared" si="19"/>
        <v>0</v>
      </c>
      <c r="AX73" s="114">
        <f t="shared" si="20"/>
        <v>17</v>
      </c>
      <c r="AY73" s="116">
        <f t="shared" si="21"/>
        <v>18</v>
      </c>
      <c r="AZ73" s="108">
        <f t="shared" si="22"/>
        <v>0</v>
      </c>
      <c r="BA73" s="108">
        <f t="shared" si="23"/>
        <v>0</v>
      </c>
      <c r="BB73" s="108">
        <f t="shared" si="29"/>
        <v>0</v>
      </c>
      <c r="BC73" s="108">
        <f t="shared" si="29"/>
        <v>0</v>
      </c>
      <c r="BD73" s="124">
        <f t="shared" si="25"/>
        <v>0</v>
      </c>
      <c r="BE73" s="137"/>
      <c r="BF73" s="84"/>
      <c r="BG73" s="84"/>
      <c r="BH73" s="46"/>
      <c r="BI73" s="19"/>
    </row>
    <row r="74" spans="1:61" s="32" customFormat="1" x14ac:dyDescent="0.35">
      <c r="A74" s="46">
        <v>65</v>
      </c>
      <c r="B74" s="46">
        <v>53010077</v>
      </c>
      <c r="C74" s="143" t="s">
        <v>211</v>
      </c>
      <c r="D74" s="21" t="s">
        <v>247</v>
      </c>
      <c r="E74" s="21" t="s">
        <v>337</v>
      </c>
      <c r="F74" s="21" t="s">
        <v>341</v>
      </c>
      <c r="G74" s="21" t="s">
        <v>342</v>
      </c>
      <c r="H74" s="21" t="s">
        <v>348</v>
      </c>
      <c r="I74" s="19">
        <v>30</v>
      </c>
      <c r="J74" s="19" t="s">
        <v>352</v>
      </c>
      <c r="K74" s="19" t="s">
        <v>351</v>
      </c>
      <c r="L74" s="19">
        <v>0</v>
      </c>
      <c r="M74" s="40">
        <f t="shared" ref="M74:M137" si="30">IF(L74=0,0,IF(L74&lt;10,1,IF(MOD(L74,30)&lt;10,ROUNDDOWN(L74/30,0),ROUNDUP(L74/30,0))))</f>
        <v>0</v>
      </c>
      <c r="N74" s="41">
        <v>3</v>
      </c>
      <c r="O74" s="42">
        <f t="shared" ref="O74:O137" si="31">IF(N74=0,0,IF(N74&lt;10,1,IF(MOD(N74,30)&lt;10,ROUNDDOWN(N74/30,0),ROUNDUP(N74/30,0))))</f>
        <v>1</v>
      </c>
      <c r="P74" s="41">
        <v>4</v>
      </c>
      <c r="Q74" s="42">
        <f t="shared" ref="Q74:Q137" si="32">IF(P74=0,0,IF(P74&lt;10,1,IF(MOD(P74,30)&lt;10,ROUNDDOWN(P74/30,0),ROUNDUP(P74/30,0))))</f>
        <v>1</v>
      </c>
      <c r="R74" s="41">
        <v>11</v>
      </c>
      <c r="S74" s="43">
        <f t="shared" ref="S74:S137" si="33">IF(R74=0,0,IF(R74&lt;10,1,IF(MOD(R74,40)&lt;10,ROUNDDOWN(R74/40,0),ROUNDUP(R74/40,0))))</f>
        <v>1</v>
      </c>
      <c r="T74" s="41">
        <v>4</v>
      </c>
      <c r="U74" s="43">
        <f t="shared" ref="U74:U137" si="34">IF(T74=0,0,IF(T74&lt;10,1,IF(MOD(T74,40)&lt;10,ROUNDDOWN(T74/40,0),ROUNDUP(T74/40,0))))</f>
        <v>1</v>
      </c>
      <c r="V74" s="41">
        <v>6</v>
      </c>
      <c r="W74" s="43">
        <f t="shared" ref="W74:W137" si="35">IF(V74=0,0,IF(V74&lt;10,1,IF(MOD(V74,40)&lt;10,ROUNDDOWN(V74/40,0),ROUNDUP(V74/40,0))))</f>
        <v>1</v>
      </c>
      <c r="X74" s="41">
        <v>9</v>
      </c>
      <c r="Y74" s="43">
        <f t="shared" ref="Y74:Y137" si="36">IF(X74=0,0,IF(X74&lt;10,1,IF(MOD(X74,40)&lt;10,ROUNDDOWN(X74/40,0),ROUNDUP(X74/40,0))))</f>
        <v>1</v>
      </c>
      <c r="Z74" s="41">
        <v>10</v>
      </c>
      <c r="AA74" s="43">
        <f t="shared" ref="AA74:AA137" si="37">IF(Z74=0,0,IF(Z74&lt;10,1,IF(MOD(Z74,40)&lt;10,ROUNDDOWN(Z74/40,0),ROUNDUP(Z74/40,0))))</f>
        <v>1</v>
      </c>
      <c r="AB74" s="41">
        <v>9</v>
      </c>
      <c r="AC74" s="43">
        <f t="shared" ref="AC74:AC137" si="38">IF(AB74=0,0,IF(AB74&lt;10,1,IF(MOD(AB74,40)&lt;10,ROUNDDOWN(AB74/40,0),ROUNDUP(AB74/40,0))))</f>
        <v>1</v>
      </c>
      <c r="AD74" s="44">
        <v>0</v>
      </c>
      <c r="AE74" s="45">
        <f t="shared" ref="AE74:AE108" si="39">IF(AD74=0,0,IF(AD74&lt;10,1,IF(MOD(AD74,40)&lt;10,ROUNDDOWN(AD74/40,0),ROUNDUP(AD74/40,0))))</f>
        <v>0</v>
      </c>
      <c r="AF74" s="44">
        <v>0</v>
      </c>
      <c r="AG74" s="45">
        <f t="shared" ref="AG74:AG137" si="40">IF(AF74=0,0,IF(AF74&lt;10,1,IF(MOD(AF74,40)&lt;10,ROUNDDOWN(AF74/40,0),ROUNDUP(AF74/40,0))))</f>
        <v>0</v>
      </c>
      <c r="AH74" s="44">
        <v>0</v>
      </c>
      <c r="AI74" s="45">
        <f t="shared" ref="AI74:AI137" si="41">IF(AH74=0,0,IF(AH74&lt;10,1,IF(MOD(AH74,40)&lt;10,ROUNDDOWN(AH74/40,0),ROUNDUP(AH74/40,0))))</f>
        <v>0</v>
      </c>
      <c r="AJ74" s="44">
        <v>0</v>
      </c>
      <c r="AK74" s="45">
        <f t="shared" ref="AK74:AK137" si="42">IF(AJ74=0,0,IF(AJ74&lt;10,1,IF(MOD(AJ74,40)&lt;10,ROUNDDOWN(AJ74/40,0),ROUNDUP(AJ74/40,0))))</f>
        <v>0</v>
      </c>
      <c r="AL74" s="44">
        <v>0</v>
      </c>
      <c r="AM74" s="45">
        <f t="shared" ref="AM74:AM137" si="43">IF(AL74=0,0,IF(AL74&lt;10,1,IF(MOD(AL74,40)&lt;10,ROUNDDOWN(AL74/40,0),ROUNDUP(AL74/40,0))))</f>
        <v>0</v>
      </c>
      <c r="AN74" s="44">
        <v>0</v>
      </c>
      <c r="AO74" s="45">
        <f t="shared" ref="AO74:AO137" si="44">IF(AN74=0,0,IF(AN74&lt;10,1,IF(MOD(AN74,40)&lt;10,ROUNDDOWN(AN74/40,0),ROUNDUP(AN74/40,0))))</f>
        <v>0</v>
      </c>
      <c r="AP74" s="116">
        <f t="shared" ref="AP74:AP137" si="45">SUM(L74+N74+P74+R74+T74+V74+X74+Z74+AB74+AD74+AF74+AH74+AJ74+AL74+AN74)</f>
        <v>56</v>
      </c>
      <c r="AQ74" s="116">
        <f t="shared" ref="AQ74:AQ137" si="46">SUM(M74+O74+Q74+S74+U74+W74+Y74+AA74+AC74+AE74+AG74+AI74+AK74+AM74+AO74)</f>
        <v>8</v>
      </c>
      <c r="AR74" s="116">
        <v>1</v>
      </c>
      <c r="AS74" s="116">
        <v>0</v>
      </c>
      <c r="AT74" s="116">
        <v>4</v>
      </c>
      <c r="AU74" s="116">
        <f t="shared" ref="AU74:AU137" si="47">SUM(AR74:AT74)</f>
        <v>5</v>
      </c>
      <c r="AV74" s="125">
        <f t="shared" ref="AV74:AV137" si="48">IF(AP74&lt;1,0,1)</f>
        <v>1</v>
      </c>
      <c r="AW74" s="125">
        <f t="shared" ref="AW74:AW137" si="49">IF(AP74&lt;=0,0,IF(AP74&lt;=359,1,IF(AP74&lt;=719,2,IF(AP74&lt;=1079,3,IF(AP74&lt;=1679,4,IF(AP74&lt;=1680,5,IF(AP74&lt;=1680,1,5)))))))-AV74</f>
        <v>0</v>
      </c>
      <c r="AX74" s="114">
        <f t="shared" ref="AX74:AX137" si="50">IF(AP74&lt;1,0,IF(AP74&lt;121,ROUNDUP(AP74/20,0),ROUND((((SUM(M74+O74+Q74)*30)+SUM(L74+N74+P74))/50)+(((SUM(S74+U74+W74+Y74+AA74+AC74)*40)+SUM(R74+T74+V74+X74+Z74+AB74))/50)+(SUM(AE74+AG74+AI74+AK74+AM74+AO74)*2),0)))</f>
        <v>3</v>
      </c>
      <c r="AY74" s="116">
        <f t="shared" ref="AY74:AY78" si="51">SUM(AV74:AX74)</f>
        <v>4</v>
      </c>
      <c r="AZ74" s="108">
        <f t="shared" ref="AZ74:BC137" si="52">SUM(AR74)-AV74</f>
        <v>0</v>
      </c>
      <c r="BA74" s="108">
        <f t="shared" ref="BA74:BA77" si="53">SUM(AS74)-AW74</f>
        <v>0</v>
      </c>
      <c r="BB74" s="108">
        <f t="shared" si="29"/>
        <v>1</v>
      </c>
      <c r="BC74" s="108">
        <f t="shared" si="29"/>
        <v>1</v>
      </c>
      <c r="BD74" s="124">
        <f t="shared" ref="BD74:BD137" si="54">IFERROR(SUM(BC74)/AY74*100,0)</f>
        <v>25</v>
      </c>
      <c r="BE74" s="137"/>
      <c r="BF74" s="84"/>
      <c r="BG74" s="84"/>
      <c r="BH74" s="46"/>
      <c r="BI74" s="19"/>
    </row>
    <row r="75" spans="1:61" s="32" customFormat="1" x14ac:dyDescent="0.35">
      <c r="A75" s="46">
        <v>66</v>
      </c>
      <c r="B75" s="46">
        <v>53010078</v>
      </c>
      <c r="C75" s="143" t="s">
        <v>212</v>
      </c>
      <c r="D75" s="21" t="s">
        <v>247</v>
      </c>
      <c r="E75" s="21" t="s">
        <v>337</v>
      </c>
      <c r="F75" s="21" t="s">
        <v>341</v>
      </c>
      <c r="G75" s="21" t="s">
        <v>342</v>
      </c>
      <c r="H75" s="21" t="s">
        <v>347</v>
      </c>
      <c r="I75" s="19">
        <v>35</v>
      </c>
      <c r="J75" s="19" t="s">
        <v>352</v>
      </c>
      <c r="K75" s="19" t="s">
        <v>351</v>
      </c>
      <c r="L75" s="19">
        <v>0</v>
      </c>
      <c r="M75" s="40">
        <f t="shared" si="30"/>
        <v>0</v>
      </c>
      <c r="N75" s="41">
        <v>13</v>
      </c>
      <c r="O75" s="42">
        <f t="shared" si="31"/>
        <v>1</v>
      </c>
      <c r="P75" s="41">
        <v>12</v>
      </c>
      <c r="Q75" s="42">
        <f t="shared" si="32"/>
        <v>1</v>
      </c>
      <c r="R75" s="41">
        <v>19</v>
      </c>
      <c r="S75" s="43">
        <f t="shared" si="33"/>
        <v>1</v>
      </c>
      <c r="T75" s="41">
        <v>17</v>
      </c>
      <c r="U75" s="43">
        <f t="shared" si="34"/>
        <v>1</v>
      </c>
      <c r="V75" s="41">
        <v>13</v>
      </c>
      <c r="W75" s="43">
        <f t="shared" si="35"/>
        <v>1</v>
      </c>
      <c r="X75" s="41">
        <v>15</v>
      </c>
      <c r="Y75" s="43">
        <f t="shared" si="36"/>
        <v>1</v>
      </c>
      <c r="Z75" s="41">
        <v>13</v>
      </c>
      <c r="AA75" s="43">
        <f t="shared" si="37"/>
        <v>1</v>
      </c>
      <c r="AB75" s="41">
        <v>18</v>
      </c>
      <c r="AC75" s="43">
        <f t="shared" si="38"/>
        <v>1</v>
      </c>
      <c r="AD75" s="44">
        <v>9</v>
      </c>
      <c r="AE75" s="45">
        <f t="shared" si="39"/>
        <v>1</v>
      </c>
      <c r="AF75" s="44">
        <v>7</v>
      </c>
      <c r="AG75" s="45">
        <f t="shared" si="40"/>
        <v>1</v>
      </c>
      <c r="AH75" s="44">
        <v>0</v>
      </c>
      <c r="AI75" s="45">
        <f t="shared" si="41"/>
        <v>0</v>
      </c>
      <c r="AJ75" s="44">
        <v>0</v>
      </c>
      <c r="AK75" s="45">
        <f t="shared" si="42"/>
        <v>0</v>
      </c>
      <c r="AL75" s="44">
        <v>0</v>
      </c>
      <c r="AM75" s="45">
        <f t="shared" si="43"/>
        <v>0</v>
      </c>
      <c r="AN75" s="44">
        <v>0</v>
      </c>
      <c r="AO75" s="45">
        <f t="shared" si="44"/>
        <v>0</v>
      </c>
      <c r="AP75" s="116">
        <f t="shared" si="45"/>
        <v>136</v>
      </c>
      <c r="AQ75" s="116">
        <f t="shared" si="46"/>
        <v>10</v>
      </c>
      <c r="AR75" s="116">
        <v>1</v>
      </c>
      <c r="AS75" s="116">
        <v>0</v>
      </c>
      <c r="AT75" s="116">
        <v>13</v>
      </c>
      <c r="AU75" s="116">
        <f t="shared" si="47"/>
        <v>14</v>
      </c>
      <c r="AV75" s="125">
        <f t="shared" si="48"/>
        <v>1</v>
      </c>
      <c r="AW75" s="125">
        <f t="shared" si="49"/>
        <v>0</v>
      </c>
      <c r="AX75" s="114">
        <f t="shared" si="50"/>
        <v>12</v>
      </c>
      <c r="AY75" s="116">
        <f t="shared" si="51"/>
        <v>13</v>
      </c>
      <c r="AZ75" s="108">
        <f t="shared" si="52"/>
        <v>0</v>
      </c>
      <c r="BA75" s="108">
        <f t="shared" si="53"/>
        <v>0</v>
      </c>
      <c r="BB75" s="108">
        <f t="shared" si="29"/>
        <v>1</v>
      </c>
      <c r="BC75" s="108">
        <f t="shared" si="29"/>
        <v>1</v>
      </c>
      <c r="BD75" s="124">
        <f t="shared" si="54"/>
        <v>7.6923076923076925</v>
      </c>
      <c r="BE75" s="137">
        <v>1</v>
      </c>
      <c r="BF75" s="84"/>
      <c r="BG75" s="84"/>
      <c r="BH75" s="46"/>
      <c r="BI75" s="19"/>
    </row>
    <row r="76" spans="1:61" s="32" customFormat="1" x14ac:dyDescent="0.35">
      <c r="A76" s="46">
        <v>67</v>
      </c>
      <c r="B76" s="46">
        <v>53010079</v>
      </c>
      <c r="C76" s="143" t="s">
        <v>213</v>
      </c>
      <c r="D76" s="21" t="s">
        <v>248</v>
      </c>
      <c r="E76" s="21" t="s">
        <v>337</v>
      </c>
      <c r="F76" s="21" t="s">
        <v>341</v>
      </c>
      <c r="G76" s="21" t="s">
        <v>342</v>
      </c>
      <c r="H76" s="21" t="s">
        <v>348</v>
      </c>
      <c r="I76" s="19">
        <v>25</v>
      </c>
      <c r="J76" s="19" t="s">
        <v>352</v>
      </c>
      <c r="K76" s="19" t="s">
        <v>351</v>
      </c>
      <c r="L76" s="19">
        <v>0</v>
      </c>
      <c r="M76" s="40">
        <f t="shared" si="30"/>
        <v>0</v>
      </c>
      <c r="N76" s="41">
        <v>4</v>
      </c>
      <c r="O76" s="42">
        <f t="shared" si="31"/>
        <v>1</v>
      </c>
      <c r="P76" s="41">
        <v>10</v>
      </c>
      <c r="Q76" s="42">
        <f t="shared" si="32"/>
        <v>1</v>
      </c>
      <c r="R76" s="41">
        <v>4</v>
      </c>
      <c r="S76" s="43">
        <f t="shared" si="33"/>
        <v>1</v>
      </c>
      <c r="T76" s="41">
        <v>6</v>
      </c>
      <c r="U76" s="43">
        <f t="shared" si="34"/>
        <v>1</v>
      </c>
      <c r="V76" s="41">
        <v>5</v>
      </c>
      <c r="W76" s="43">
        <f t="shared" si="35"/>
        <v>1</v>
      </c>
      <c r="X76" s="41">
        <v>3</v>
      </c>
      <c r="Y76" s="43">
        <f t="shared" si="36"/>
        <v>1</v>
      </c>
      <c r="Z76" s="41">
        <v>7</v>
      </c>
      <c r="AA76" s="43">
        <f t="shared" si="37"/>
        <v>1</v>
      </c>
      <c r="AB76" s="41">
        <v>5</v>
      </c>
      <c r="AC76" s="43">
        <f t="shared" si="38"/>
        <v>1</v>
      </c>
      <c r="AD76" s="44">
        <v>0</v>
      </c>
      <c r="AE76" s="45">
        <f t="shared" si="39"/>
        <v>0</v>
      </c>
      <c r="AF76" s="44">
        <v>0</v>
      </c>
      <c r="AG76" s="45">
        <f t="shared" si="40"/>
        <v>0</v>
      </c>
      <c r="AH76" s="44">
        <v>0</v>
      </c>
      <c r="AI76" s="45">
        <f t="shared" si="41"/>
        <v>0</v>
      </c>
      <c r="AJ76" s="44">
        <v>0</v>
      </c>
      <c r="AK76" s="45">
        <f t="shared" si="42"/>
        <v>0</v>
      </c>
      <c r="AL76" s="44">
        <v>0</v>
      </c>
      <c r="AM76" s="45">
        <f t="shared" si="43"/>
        <v>0</v>
      </c>
      <c r="AN76" s="44">
        <v>0</v>
      </c>
      <c r="AO76" s="45">
        <f t="shared" si="44"/>
        <v>0</v>
      </c>
      <c r="AP76" s="116">
        <f t="shared" si="45"/>
        <v>44</v>
      </c>
      <c r="AQ76" s="116">
        <f t="shared" si="46"/>
        <v>8</v>
      </c>
      <c r="AR76" s="116">
        <v>1</v>
      </c>
      <c r="AS76" s="116">
        <v>0</v>
      </c>
      <c r="AT76" s="116">
        <v>3</v>
      </c>
      <c r="AU76" s="116">
        <f t="shared" si="47"/>
        <v>4</v>
      </c>
      <c r="AV76" s="125">
        <f t="shared" si="48"/>
        <v>1</v>
      </c>
      <c r="AW76" s="125">
        <f t="shared" si="49"/>
        <v>0</v>
      </c>
      <c r="AX76" s="114">
        <f t="shared" si="50"/>
        <v>3</v>
      </c>
      <c r="AY76" s="116">
        <f t="shared" si="51"/>
        <v>4</v>
      </c>
      <c r="AZ76" s="108">
        <f t="shared" si="52"/>
        <v>0</v>
      </c>
      <c r="BA76" s="108">
        <f t="shared" si="53"/>
        <v>0</v>
      </c>
      <c r="BB76" s="108">
        <f t="shared" si="29"/>
        <v>0</v>
      </c>
      <c r="BC76" s="108">
        <f t="shared" si="29"/>
        <v>0</v>
      </c>
      <c r="BD76" s="124">
        <f t="shared" si="54"/>
        <v>0</v>
      </c>
      <c r="BE76" s="137"/>
      <c r="BF76" s="84"/>
      <c r="BG76" s="84"/>
      <c r="BH76" s="46"/>
      <c r="BI76" s="19"/>
    </row>
    <row r="77" spans="1:61" s="32" customFormat="1" x14ac:dyDescent="0.35">
      <c r="A77" s="46">
        <v>68</v>
      </c>
      <c r="B77" s="46">
        <v>53010080</v>
      </c>
      <c r="C77" s="143" t="s">
        <v>246</v>
      </c>
      <c r="D77" s="21" t="s">
        <v>248</v>
      </c>
      <c r="E77" s="21" t="s">
        <v>337</v>
      </c>
      <c r="F77" s="21" t="s">
        <v>341</v>
      </c>
      <c r="G77" s="21" t="s">
        <v>342</v>
      </c>
      <c r="H77" s="21" t="s">
        <v>348</v>
      </c>
      <c r="I77" s="19">
        <v>25</v>
      </c>
      <c r="J77" s="19" t="s">
        <v>352</v>
      </c>
      <c r="K77" s="19" t="s">
        <v>351</v>
      </c>
      <c r="L77" s="19">
        <v>0</v>
      </c>
      <c r="M77" s="40">
        <f t="shared" si="30"/>
        <v>0</v>
      </c>
      <c r="N77" s="41">
        <v>7</v>
      </c>
      <c r="O77" s="42">
        <f t="shared" si="31"/>
        <v>1</v>
      </c>
      <c r="P77" s="41">
        <v>4</v>
      </c>
      <c r="Q77" s="42">
        <f t="shared" si="32"/>
        <v>1</v>
      </c>
      <c r="R77" s="41">
        <v>8</v>
      </c>
      <c r="S77" s="43">
        <f t="shared" si="33"/>
        <v>1</v>
      </c>
      <c r="T77" s="41">
        <v>4</v>
      </c>
      <c r="U77" s="43">
        <f t="shared" si="34"/>
        <v>1</v>
      </c>
      <c r="V77" s="41">
        <v>6</v>
      </c>
      <c r="W77" s="43">
        <f t="shared" si="35"/>
        <v>1</v>
      </c>
      <c r="X77" s="41">
        <v>5</v>
      </c>
      <c r="Y77" s="43">
        <f t="shared" si="36"/>
        <v>1</v>
      </c>
      <c r="Z77" s="41">
        <v>3</v>
      </c>
      <c r="AA77" s="43">
        <f t="shared" si="37"/>
        <v>1</v>
      </c>
      <c r="AB77" s="41">
        <v>3</v>
      </c>
      <c r="AC77" s="43">
        <f t="shared" si="38"/>
        <v>1</v>
      </c>
      <c r="AD77" s="44">
        <v>0</v>
      </c>
      <c r="AE77" s="45">
        <f t="shared" si="39"/>
        <v>0</v>
      </c>
      <c r="AF77" s="44">
        <v>0</v>
      </c>
      <c r="AG77" s="45">
        <f t="shared" si="40"/>
        <v>0</v>
      </c>
      <c r="AH77" s="44">
        <v>0</v>
      </c>
      <c r="AI77" s="45">
        <f t="shared" si="41"/>
        <v>0</v>
      </c>
      <c r="AJ77" s="44">
        <v>0</v>
      </c>
      <c r="AK77" s="45">
        <f t="shared" si="42"/>
        <v>0</v>
      </c>
      <c r="AL77" s="44">
        <v>0</v>
      </c>
      <c r="AM77" s="45">
        <f t="shared" si="43"/>
        <v>0</v>
      </c>
      <c r="AN77" s="44">
        <v>0</v>
      </c>
      <c r="AO77" s="45">
        <f t="shared" si="44"/>
        <v>0</v>
      </c>
      <c r="AP77" s="116">
        <f t="shared" si="45"/>
        <v>40</v>
      </c>
      <c r="AQ77" s="116">
        <f t="shared" si="46"/>
        <v>8</v>
      </c>
      <c r="AR77" s="116">
        <v>1</v>
      </c>
      <c r="AS77" s="116">
        <v>0</v>
      </c>
      <c r="AT77" s="116">
        <v>2</v>
      </c>
      <c r="AU77" s="116">
        <f t="shared" si="47"/>
        <v>3</v>
      </c>
      <c r="AV77" s="125">
        <f t="shared" si="48"/>
        <v>1</v>
      </c>
      <c r="AW77" s="125">
        <f t="shared" si="49"/>
        <v>0</v>
      </c>
      <c r="AX77" s="114">
        <f t="shared" si="50"/>
        <v>2</v>
      </c>
      <c r="AY77" s="116">
        <f t="shared" si="51"/>
        <v>3</v>
      </c>
      <c r="AZ77" s="108">
        <f t="shared" si="52"/>
        <v>0</v>
      </c>
      <c r="BA77" s="108">
        <f t="shared" si="53"/>
        <v>0</v>
      </c>
      <c r="BB77" s="108">
        <f t="shared" si="29"/>
        <v>0</v>
      </c>
      <c r="BC77" s="108">
        <f t="shared" si="29"/>
        <v>0</v>
      </c>
      <c r="BD77" s="124">
        <f t="shared" si="54"/>
        <v>0</v>
      </c>
      <c r="BE77" s="137"/>
      <c r="BF77" s="84"/>
      <c r="BG77" s="84"/>
      <c r="BH77" s="46"/>
      <c r="BI77" s="19"/>
    </row>
    <row r="78" spans="1:61" s="32" customFormat="1" x14ac:dyDescent="0.35">
      <c r="A78" s="46">
        <v>69</v>
      </c>
      <c r="B78" s="46">
        <v>53010082</v>
      </c>
      <c r="C78" s="143" t="s">
        <v>214</v>
      </c>
      <c r="D78" s="21" t="s">
        <v>248</v>
      </c>
      <c r="E78" s="21" t="s">
        <v>337</v>
      </c>
      <c r="F78" s="21" t="s">
        <v>341</v>
      </c>
      <c r="G78" s="21" t="s">
        <v>342</v>
      </c>
      <c r="H78" s="21" t="s">
        <v>348</v>
      </c>
      <c r="I78" s="19">
        <v>30</v>
      </c>
      <c r="J78" s="19" t="s">
        <v>352</v>
      </c>
      <c r="K78" s="19" t="s">
        <v>351</v>
      </c>
      <c r="L78" s="19">
        <v>0</v>
      </c>
      <c r="M78" s="40">
        <f t="shared" si="30"/>
        <v>0</v>
      </c>
      <c r="N78" s="41">
        <v>7</v>
      </c>
      <c r="O78" s="42">
        <f t="shared" si="31"/>
        <v>1</v>
      </c>
      <c r="P78" s="41">
        <v>11</v>
      </c>
      <c r="Q78" s="42">
        <f t="shared" si="32"/>
        <v>1</v>
      </c>
      <c r="R78" s="41">
        <v>12</v>
      </c>
      <c r="S78" s="43">
        <f t="shared" si="33"/>
        <v>1</v>
      </c>
      <c r="T78" s="41">
        <v>8</v>
      </c>
      <c r="U78" s="43">
        <f t="shared" si="34"/>
        <v>1</v>
      </c>
      <c r="V78" s="41">
        <v>6</v>
      </c>
      <c r="W78" s="43">
        <f t="shared" si="35"/>
        <v>1</v>
      </c>
      <c r="X78" s="41">
        <v>5</v>
      </c>
      <c r="Y78" s="43">
        <f t="shared" si="36"/>
        <v>1</v>
      </c>
      <c r="Z78" s="41">
        <v>12</v>
      </c>
      <c r="AA78" s="43">
        <f t="shared" si="37"/>
        <v>1</v>
      </c>
      <c r="AB78" s="41">
        <v>9</v>
      </c>
      <c r="AC78" s="43">
        <f t="shared" si="38"/>
        <v>1</v>
      </c>
      <c r="AD78" s="44">
        <v>0</v>
      </c>
      <c r="AE78" s="45">
        <f t="shared" si="39"/>
        <v>0</v>
      </c>
      <c r="AF78" s="44">
        <v>0</v>
      </c>
      <c r="AG78" s="45">
        <f t="shared" si="40"/>
        <v>0</v>
      </c>
      <c r="AH78" s="44">
        <v>0</v>
      </c>
      <c r="AI78" s="45">
        <f t="shared" si="41"/>
        <v>0</v>
      </c>
      <c r="AJ78" s="44">
        <v>0</v>
      </c>
      <c r="AK78" s="45">
        <f t="shared" si="42"/>
        <v>0</v>
      </c>
      <c r="AL78" s="44">
        <v>0</v>
      </c>
      <c r="AM78" s="45">
        <f t="shared" si="43"/>
        <v>0</v>
      </c>
      <c r="AN78" s="44">
        <v>0</v>
      </c>
      <c r="AO78" s="45">
        <f t="shared" si="44"/>
        <v>0</v>
      </c>
      <c r="AP78" s="116">
        <f t="shared" si="45"/>
        <v>70</v>
      </c>
      <c r="AQ78" s="116">
        <f t="shared" si="46"/>
        <v>8</v>
      </c>
      <c r="AR78" s="116">
        <v>1</v>
      </c>
      <c r="AS78" s="116">
        <v>0</v>
      </c>
      <c r="AT78" s="116">
        <v>4</v>
      </c>
      <c r="AU78" s="116">
        <f t="shared" si="47"/>
        <v>5</v>
      </c>
      <c r="AV78" s="125">
        <f t="shared" si="48"/>
        <v>1</v>
      </c>
      <c r="AW78" s="125">
        <f t="shared" si="49"/>
        <v>0</v>
      </c>
      <c r="AX78" s="114">
        <f t="shared" si="50"/>
        <v>4</v>
      </c>
      <c r="AY78" s="116">
        <f t="shared" si="51"/>
        <v>5</v>
      </c>
      <c r="AZ78" s="108">
        <f t="shared" si="52"/>
        <v>0</v>
      </c>
      <c r="BA78" s="108">
        <f t="shared" ref="BA78:BA109" si="55">SUM(AS78)-AW78</f>
        <v>0</v>
      </c>
      <c r="BB78" s="108">
        <f t="shared" si="29"/>
        <v>0</v>
      </c>
      <c r="BC78" s="108">
        <f t="shared" ref="BC78:BC109" si="56">SUM(AU78)-AY78</f>
        <v>0</v>
      </c>
      <c r="BD78" s="124">
        <f t="shared" si="54"/>
        <v>0</v>
      </c>
      <c r="BE78" s="137"/>
      <c r="BF78" s="84"/>
      <c r="BG78" s="84"/>
      <c r="BH78" s="46"/>
      <c r="BI78" s="19"/>
    </row>
    <row r="79" spans="1:61" s="32" customFormat="1" x14ac:dyDescent="0.35">
      <c r="A79" s="46">
        <v>70</v>
      </c>
      <c r="B79" s="46">
        <v>53010083</v>
      </c>
      <c r="C79" s="143" t="s">
        <v>215</v>
      </c>
      <c r="D79" s="21" t="s">
        <v>248</v>
      </c>
      <c r="E79" s="21" t="s">
        <v>337</v>
      </c>
      <c r="F79" s="21" t="s">
        <v>341</v>
      </c>
      <c r="G79" s="21" t="s">
        <v>342</v>
      </c>
      <c r="H79" s="21" t="s">
        <v>348</v>
      </c>
      <c r="I79" s="19">
        <v>30</v>
      </c>
      <c r="J79" s="19" t="s">
        <v>352</v>
      </c>
      <c r="K79" s="19" t="s">
        <v>351</v>
      </c>
      <c r="L79" s="19">
        <v>0</v>
      </c>
      <c r="M79" s="40">
        <f t="shared" si="30"/>
        <v>0</v>
      </c>
      <c r="N79" s="41">
        <v>11</v>
      </c>
      <c r="O79" s="42">
        <f t="shared" si="31"/>
        <v>1</v>
      </c>
      <c r="P79" s="41">
        <v>17</v>
      </c>
      <c r="Q79" s="42">
        <f t="shared" si="32"/>
        <v>1</v>
      </c>
      <c r="R79" s="41">
        <v>15</v>
      </c>
      <c r="S79" s="43">
        <f t="shared" si="33"/>
        <v>1</v>
      </c>
      <c r="T79" s="41">
        <v>18</v>
      </c>
      <c r="U79" s="43">
        <f t="shared" si="34"/>
        <v>1</v>
      </c>
      <c r="V79" s="41">
        <v>16</v>
      </c>
      <c r="W79" s="43">
        <f t="shared" si="35"/>
        <v>1</v>
      </c>
      <c r="X79" s="41">
        <v>31</v>
      </c>
      <c r="Y79" s="43">
        <f t="shared" si="36"/>
        <v>1</v>
      </c>
      <c r="Z79" s="41">
        <v>18</v>
      </c>
      <c r="AA79" s="43">
        <f t="shared" si="37"/>
        <v>1</v>
      </c>
      <c r="AB79" s="41">
        <v>28</v>
      </c>
      <c r="AC79" s="43">
        <f t="shared" si="38"/>
        <v>1</v>
      </c>
      <c r="AD79" s="44">
        <v>0</v>
      </c>
      <c r="AE79" s="45">
        <f t="shared" si="39"/>
        <v>0</v>
      </c>
      <c r="AF79" s="44">
        <v>0</v>
      </c>
      <c r="AG79" s="45">
        <f t="shared" si="40"/>
        <v>0</v>
      </c>
      <c r="AH79" s="44">
        <v>0</v>
      </c>
      <c r="AI79" s="45">
        <f t="shared" si="41"/>
        <v>0</v>
      </c>
      <c r="AJ79" s="44">
        <v>0</v>
      </c>
      <c r="AK79" s="45">
        <f t="shared" si="42"/>
        <v>0</v>
      </c>
      <c r="AL79" s="44">
        <v>0</v>
      </c>
      <c r="AM79" s="45">
        <f t="shared" si="43"/>
        <v>0</v>
      </c>
      <c r="AN79" s="44">
        <v>0</v>
      </c>
      <c r="AO79" s="45">
        <f t="shared" si="44"/>
        <v>0</v>
      </c>
      <c r="AP79" s="116">
        <f t="shared" si="45"/>
        <v>154</v>
      </c>
      <c r="AQ79" s="116">
        <f t="shared" si="46"/>
        <v>8</v>
      </c>
      <c r="AR79" s="116">
        <v>1</v>
      </c>
      <c r="AS79" s="116">
        <v>0</v>
      </c>
      <c r="AT79" s="116">
        <v>7</v>
      </c>
      <c r="AU79" s="116">
        <f t="shared" si="47"/>
        <v>8</v>
      </c>
      <c r="AV79" s="125">
        <f t="shared" si="48"/>
        <v>1</v>
      </c>
      <c r="AW79" s="125">
        <f t="shared" si="49"/>
        <v>0</v>
      </c>
      <c r="AX79" s="114">
        <f t="shared" si="50"/>
        <v>9</v>
      </c>
      <c r="AY79" s="116">
        <f t="shared" ref="AY79:AY109" si="57">SUM(AV79:AX79)</f>
        <v>10</v>
      </c>
      <c r="AZ79" s="108">
        <f t="shared" si="52"/>
        <v>0</v>
      </c>
      <c r="BA79" s="108">
        <f t="shared" si="55"/>
        <v>0</v>
      </c>
      <c r="BB79" s="108">
        <f t="shared" ref="BB79:BC110" si="58">SUM(AT79)-AX79</f>
        <v>-2</v>
      </c>
      <c r="BC79" s="108">
        <f t="shared" si="56"/>
        <v>-2</v>
      </c>
      <c r="BD79" s="124">
        <f t="shared" si="54"/>
        <v>-20</v>
      </c>
      <c r="BE79" s="137">
        <v>2</v>
      </c>
      <c r="BF79" s="84"/>
      <c r="BG79" s="84"/>
      <c r="BH79" s="46"/>
      <c r="BI79" s="19"/>
    </row>
    <row r="80" spans="1:61" s="32" customFormat="1" x14ac:dyDescent="0.35">
      <c r="A80" s="46">
        <v>71</v>
      </c>
      <c r="B80" s="46">
        <v>53010084</v>
      </c>
      <c r="C80" s="143" t="s">
        <v>216</v>
      </c>
      <c r="D80" s="21" t="s">
        <v>248</v>
      </c>
      <c r="E80" s="21" t="s">
        <v>337</v>
      </c>
      <c r="F80" s="21" t="s">
        <v>341</v>
      </c>
      <c r="G80" s="21" t="s">
        <v>342</v>
      </c>
      <c r="H80" s="21" t="s">
        <v>348</v>
      </c>
      <c r="I80" s="19">
        <v>28</v>
      </c>
      <c r="J80" s="19" t="s">
        <v>352</v>
      </c>
      <c r="K80" s="19" t="s">
        <v>351</v>
      </c>
      <c r="L80" s="19">
        <v>0</v>
      </c>
      <c r="M80" s="40">
        <f t="shared" si="30"/>
        <v>0</v>
      </c>
      <c r="N80" s="41">
        <v>27</v>
      </c>
      <c r="O80" s="42">
        <f t="shared" si="31"/>
        <v>1</v>
      </c>
      <c r="P80" s="41">
        <v>26</v>
      </c>
      <c r="Q80" s="42">
        <f t="shared" si="32"/>
        <v>1</v>
      </c>
      <c r="R80" s="41">
        <v>23</v>
      </c>
      <c r="S80" s="43">
        <f t="shared" si="33"/>
        <v>1</v>
      </c>
      <c r="T80" s="41">
        <v>19</v>
      </c>
      <c r="U80" s="43">
        <f t="shared" si="34"/>
        <v>1</v>
      </c>
      <c r="V80" s="41">
        <v>18</v>
      </c>
      <c r="W80" s="43">
        <f t="shared" si="35"/>
        <v>1</v>
      </c>
      <c r="X80" s="41">
        <v>21</v>
      </c>
      <c r="Y80" s="43">
        <f t="shared" si="36"/>
        <v>1</v>
      </c>
      <c r="Z80" s="41">
        <v>26</v>
      </c>
      <c r="AA80" s="43">
        <f t="shared" si="37"/>
        <v>1</v>
      </c>
      <c r="AB80" s="41">
        <v>28</v>
      </c>
      <c r="AC80" s="43">
        <f t="shared" si="38"/>
        <v>1</v>
      </c>
      <c r="AD80" s="44">
        <v>0</v>
      </c>
      <c r="AE80" s="45">
        <f t="shared" si="39"/>
        <v>0</v>
      </c>
      <c r="AF80" s="44">
        <v>0</v>
      </c>
      <c r="AG80" s="45">
        <f t="shared" si="40"/>
        <v>0</v>
      </c>
      <c r="AH80" s="44">
        <v>0</v>
      </c>
      <c r="AI80" s="45">
        <f t="shared" si="41"/>
        <v>0</v>
      </c>
      <c r="AJ80" s="44">
        <v>0</v>
      </c>
      <c r="AK80" s="45">
        <f t="shared" si="42"/>
        <v>0</v>
      </c>
      <c r="AL80" s="44">
        <v>0</v>
      </c>
      <c r="AM80" s="45">
        <f t="shared" si="43"/>
        <v>0</v>
      </c>
      <c r="AN80" s="44">
        <v>0</v>
      </c>
      <c r="AO80" s="45">
        <f t="shared" si="44"/>
        <v>0</v>
      </c>
      <c r="AP80" s="116">
        <f t="shared" si="45"/>
        <v>188</v>
      </c>
      <c r="AQ80" s="116">
        <f t="shared" si="46"/>
        <v>8</v>
      </c>
      <c r="AR80" s="116">
        <v>1</v>
      </c>
      <c r="AS80" s="116">
        <v>0</v>
      </c>
      <c r="AT80" s="116">
        <v>8</v>
      </c>
      <c r="AU80" s="116">
        <f t="shared" si="47"/>
        <v>9</v>
      </c>
      <c r="AV80" s="125">
        <f t="shared" si="48"/>
        <v>1</v>
      </c>
      <c r="AW80" s="125">
        <f t="shared" si="49"/>
        <v>0</v>
      </c>
      <c r="AX80" s="114">
        <f t="shared" si="50"/>
        <v>10</v>
      </c>
      <c r="AY80" s="116">
        <f t="shared" si="57"/>
        <v>11</v>
      </c>
      <c r="AZ80" s="108">
        <f t="shared" si="52"/>
        <v>0</v>
      </c>
      <c r="BA80" s="108">
        <f t="shared" si="55"/>
        <v>0</v>
      </c>
      <c r="BB80" s="108">
        <f t="shared" si="58"/>
        <v>-2</v>
      </c>
      <c r="BC80" s="108">
        <f t="shared" si="56"/>
        <v>-2</v>
      </c>
      <c r="BD80" s="124">
        <f t="shared" si="54"/>
        <v>-18.181818181818183</v>
      </c>
      <c r="BE80" s="137">
        <v>2</v>
      </c>
      <c r="BF80" s="84"/>
      <c r="BG80" s="84"/>
      <c r="BH80" s="46"/>
      <c r="BI80" s="19"/>
    </row>
    <row r="81" spans="1:61" s="32" customFormat="1" x14ac:dyDescent="0.35">
      <c r="A81" s="46">
        <v>72</v>
      </c>
      <c r="B81" s="46">
        <v>53010085</v>
      </c>
      <c r="C81" s="143" t="s">
        <v>217</v>
      </c>
      <c r="D81" s="21" t="s">
        <v>249</v>
      </c>
      <c r="E81" s="21" t="s">
        <v>337</v>
      </c>
      <c r="F81" s="21" t="s">
        <v>341</v>
      </c>
      <c r="G81" s="21" t="s">
        <v>342</v>
      </c>
      <c r="H81" s="21" t="s">
        <v>348</v>
      </c>
      <c r="I81" s="19">
        <v>25</v>
      </c>
      <c r="J81" s="19" t="s">
        <v>354</v>
      </c>
      <c r="K81" s="19" t="s">
        <v>351</v>
      </c>
      <c r="L81" s="19">
        <v>2</v>
      </c>
      <c r="M81" s="40">
        <f t="shared" si="30"/>
        <v>1</v>
      </c>
      <c r="N81" s="41">
        <v>0</v>
      </c>
      <c r="O81" s="42">
        <f t="shared" si="31"/>
        <v>0</v>
      </c>
      <c r="P81" s="41">
        <v>2</v>
      </c>
      <c r="Q81" s="42">
        <f t="shared" si="32"/>
        <v>1</v>
      </c>
      <c r="R81" s="41">
        <v>3</v>
      </c>
      <c r="S81" s="43">
        <f t="shared" si="33"/>
        <v>1</v>
      </c>
      <c r="T81" s="41">
        <v>3</v>
      </c>
      <c r="U81" s="43">
        <f t="shared" si="34"/>
        <v>1</v>
      </c>
      <c r="V81" s="41">
        <v>3</v>
      </c>
      <c r="W81" s="43">
        <f t="shared" si="35"/>
        <v>1</v>
      </c>
      <c r="X81" s="41">
        <v>6</v>
      </c>
      <c r="Y81" s="43">
        <f t="shared" si="36"/>
        <v>1</v>
      </c>
      <c r="Z81" s="41">
        <v>7</v>
      </c>
      <c r="AA81" s="43">
        <f t="shared" si="37"/>
        <v>1</v>
      </c>
      <c r="AB81" s="41">
        <v>6</v>
      </c>
      <c r="AC81" s="43">
        <f t="shared" si="38"/>
        <v>1</v>
      </c>
      <c r="AD81" s="44">
        <v>0</v>
      </c>
      <c r="AE81" s="45">
        <f t="shared" si="39"/>
        <v>0</v>
      </c>
      <c r="AF81" s="44">
        <v>0</v>
      </c>
      <c r="AG81" s="45">
        <f t="shared" si="40"/>
        <v>0</v>
      </c>
      <c r="AH81" s="44">
        <v>0</v>
      </c>
      <c r="AI81" s="45">
        <f t="shared" si="41"/>
        <v>0</v>
      </c>
      <c r="AJ81" s="44">
        <v>0</v>
      </c>
      <c r="AK81" s="45">
        <f t="shared" si="42"/>
        <v>0</v>
      </c>
      <c r="AL81" s="44">
        <v>0</v>
      </c>
      <c r="AM81" s="45">
        <f t="shared" si="43"/>
        <v>0</v>
      </c>
      <c r="AN81" s="44">
        <v>0</v>
      </c>
      <c r="AO81" s="45">
        <f t="shared" si="44"/>
        <v>0</v>
      </c>
      <c r="AP81" s="116">
        <f t="shared" si="45"/>
        <v>32</v>
      </c>
      <c r="AQ81" s="116">
        <f t="shared" si="46"/>
        <v>8</v>
      </c>
      <c r="AR81" s="116">
        <v>1</v>
      </c>
      <c r="AS81" s="116">
        <v>0</v>
      </c>
      <c r="AT81" s="116">
        <v>2</v>
      </c>
      <c r="AU81" s="116">
        <f t="shared" si="47"/>
        <v>3</v>
      </c>
      <c r="AV81" s="125">
        <f t="shared" si="48"/>
        <v>1</v>
      </c>
      <c r="AW81" s="125">
        <f t="shared" si="49"/>
        <v>0</v>
      </c>
      <c r="AX81" s="114">
        <f t="shared" si="50"/>
        <v>2</v>
      </c>
      <c r="AY81" s="116">
        <f t="shared" si="57"/>
        <v>3</v>
      </c>
      <c r="AZ81" s="108">
        <f t="shared" si="52"/>
        <v>0</v>
      </c>
      <c r="BA81" s="108">
        <f t="shared" si="55"/>
        <v>0</v>
      </c>
      <c r="BB81" s="108">
        <f t="shared" si="58"/>
        <v>0</v>
      </c>
      <c r="BC81" s="108">
        <f t="shared" si="56"/>
        <v>0</v>
      </c>
      <c r="BD81" s="124">
        <f t="shared" si="54"/>
        <v>0</v>
      </c>
      <c r="BE81" s="137"/>
      <c r="BF81" s="84"/>
      <c r="BG81" s="84"/>
      <c r="BH81" s="144"/>
      <c r="BI81" s="19"/>
    </row>
    <row r="82" spans="1:61" s="32" customFormat="1" x14ac:dyDescent="0.35">
      <c r="A82" s="46">
        <v>73</v>
      </c>
      <c r="B82" s="46">
        <v>53010086</v>
      </c>
      <c r="C82" s="143" t="s">
        <v>218</v>
      </c>
      <c r="D82" s="21" t="s">
        <v>249</v>
      </c>
      <c r="E82" s="21" t="s">
        <v>337</v>
      </c>
      <c r="F82" s="21" t="s">
        <v>341</v>
      </c>
      <c r="G82" s="21" t="s">
        <v>342</v>
      </c>
      <c r="H82" s="21" t="s">
        <v>348</v>
      </c>
      <c r="I82" s="19">
        <v>22</v>
      </c>
      <c r="J82" s="19" t="s">
        <v>354</v>
      </c>
      <c r="K82" s="19" t="s">
        <v>351</v>
      </c>
      <c r="L82" s="19">
        <v>0</v>
      </c>
      <c r="M82" s="40">
        <f t="shared" si="30"/>
        <v>0</v>
      </c>
      <c r="N82" s="41">
        <v>2</v>
      </c>
      <c r="O82" s="42">
        <f t="shared" si="31"/>
        <v>1</v>
      </c>
      <c r="P82" s="41">
        <v>7</v>
      </c>
      <c r="Q82" s="42">
        <f t="shared" si="32"/>
        <v>1</v>
      </c>
      <c r="R82" s="41">
        <v>11</v>
      </c>
      <c r="S82" s="43">
        <f t="shared" si="33"/>
        <v>1</v>
      </c>
      <c r="T82" s="41">
        <v>12</v>
      </c>
      <c r="U82" s="43">
        <f t="shared" si="34"/>
        <v>1</v>
      </c>
      <c r="V82" s="41">
        <v>12</v>
      </c>
      <c r="W82" s="43">
        <f t="shared" si="35"/>
        <v>1</v>
      </c>
      <c r="X82" s="41">
        <v>11</v>
      </c>
      <c r="Y82" s="43">
        <f t="shared" si="36"/>
        <v>1</v>
      </c>
      <c r="Z82" s="41">
        <v>11</v>
      </c>
      <c r="AA82" s="43">
        <f t="shared" si="37"/>
        <v>1</v>
      </c>
      <c r="AB82" s="41">
        <v>4</v>
      </c>
      <c r="AC82" s="43">
        <f t="shared" si="38"/>
        <v>1</v>
      </c>
      <c r="AD82" s="44">
        <v>0</v>
      </c>
      <c r="AE82" s="45">
        <f t="shared" si="39"/>
        <v>0</v>
      </c>
      <c r="AF82" s="44">
        <v>0</v>
      </c>
      <c r="AG82" s="45">
        <f t="shared" si="40"/>
        <v>0</v>
      </c>
      <c r="AH82" s="44">
        <v>0</v>
      </c>
      <c r="AI82" s="45">
        <f t="shared" si="41"/>
        <v>0</v>
      </c>
      <c r="AJ82" s="44">
        <v>0</v>
      </c>
      <c r="AK82" s="45">
        <f t="shared" si="42"/>
        <v>0</v>
      </c>
      <c r="AL82" s="44">
        <v>0</v>
      </c>
      <c r="AM82" s="45">
        <f t="shared" si="43"/>
        <v>0</v>
      </c>
      <c r="AN82" s="44">
        <v>0</v>
      </c>
      <c r="AO82" s="45">
        <f t="shared" si="44"/>
        <v>0</v>
      </c>
      <c r="AP82" s="116">
        <f t="shared" si="45"/>
        <v>70</v>
      </c>
      <c r="AQ82" s="116">
        <f t="shared" si="46"/>
        <v>8</v>
      </c>
      <c r="AR82" s="116">
        <v>1</v>
      </c>
      <c r="AS82" s="116">
        <v>0</v>
      </c>
      <c r="AT82" s="116">
        <v>4</v>
      </c>
      <c r="AU82" s="116">
        <f t="shared" si="47"/>
        <v>5</v>
      </c>
      <c r="AV82" s="125">
        <f t="shared" si="48"/>
        <v>1</v>
      </c>
      <c r="AW82" s="125">
        <f t="shared" si="49"/>
        <v>0</v>
      </c>
      <c r="AX82" s="114">
        <f t="shared" si="50"/>
        <v>4</v>
      </c>
      <c r="AY82" s="116">
        <f t="shared" si="57"/>
        <v>5</v>
      </c>
      <c r="AZ82" s="108">
        <f t="shared" si="52"/>
        <v>0</v>
      </c>
      <c r="BA82" s="108">
        <f t="shared" si="55"/>
        <v>0</v>
      </c>
      <c r="BB82" s="108">
        <f t="shared" si="58"/>
        <v>0</v>
      </c>
      <c r="BC82" s="108">
        <f t="shared" si="56"/>
        <v>0</v>
      </c>
      <c r="BD82" s="124">
        <f t="shared" si="54"/>
        <v>0</v>
      </c>
      <c r="BE82" s="137"/>
      <c r="BF82" s="84"/>
      <c r="BG82" s="84"/>
      <c r="BH82" s="19"/>
      <c r="BI82" s="19"/>
    </row>
    <row r="83" spans="1:61" s="32" customFormat="1" x14ac:dyDescent="0.35">
      <c r="A83" s="46">
        <v>74</v>
      </c>
      <c r="B83" s="46">
        <v>53010087</v>
      </c>
      <c r="C83" s="143" t="s">
        <v>219</v>
      </c>
      <c r="D83" s="21" t="s">
        <v>249</v>
      </c>
      <c r="E83" s="21" t="s">
        <v>337</v>
      </c>
      <c r="F83" s="21" t="s">
        <v>341</v>
      </c>
      <c r="G83" s="21" t="s">
        <v>342</v>
      </c>
      <c r="H83" s="21" t="s">
        <v>348</v>
      </c>
      <c r="I83" s="19">
        <v>18</v>
      </c>
      <c r="J83" s="19" t="s">
        <v>354</v>
      </c>
      <c r="K83" s="19" t="s">
        <v>351</v>
      </c>
      <c r="L83" s="19">
        <v>0</v>
      </c>
      <c r="M83" s="40">
        <f t="shared" si="30"/>
        <v>0</v>
      </c>
      <c r="N83" s="41">
        <v>1</v>
      </c>
      <c r="O83" s="42">
        <f t="shared" si="31"/>
        <v>1</v>
      </c>
      <c r="P83" s="41">
        <v>1</v>
      </c>
      <c r="Q83" s="42">
        <f t="shared" si="32"/>
        <v>1</v>
      </c>
      <c r="R83" s="41">
        <v>2</v>
      </c>
      <c r="S83" s="43">
        <f t="shared" si="33"/>
        <v>1</v>
      </c>
      <c r="T83" s="41">
        <v>3</v>
      </c>
      <c r="U83" s="43">
        <f t="shared" si="34"/>
        <v>1</v>
      </c>
      <c r="V83" s="41">
        <v>5</v>
      </c>
      <c r="W83" s="43">
        <f t="shared" si="35"/>
        <v>1</v>
      </c>
      <c r="X83" s="41">
        <v>7</v>
      </c>
      <c r="Y83" s="43">
        <f t="shared" si="36"/>
        <v>1</v>
      </c>
      <c r="Z83" s="41">
        <v>6</v>
      </c>
      <c r="AA83" s="43">
        <f t="shared" si="37"/>
        <v>1</v>
      </c>
      <c r="AB83" s="41">
        <v>10</v>
      </c>
      <c r="AC83" s="43">
        <f t="shared" si="38"/>
        <v>1</v>
      </c>
      <c r="AD83" s="44">
        <v>0</v>
      </c>
      <c r="AE83" s="45">
        <f t="shared" si="39"/>
        <v>0</v>
      </c>
      <c r="AF83" s="44">
        <v>0</v>
      </c>
      <c r="AG83" s="45">
        <f t="shared" si="40"/>
        <v>0</v>
      </c>
      <c r="AH83" s="44">
        <v>0</v>
      </c>
      <c r="AI83" s="45">
        <f t="shared" si="41"/>
        <v>0</v>
      </c>
      <c r="AJ83" s="44">
        <v>0</v>
      </c>
      <c r="AK83" s="45">
        <f t="shared" si="42"/>
        <v>0</v>
      </c>
      <c r="AL83" s="44">
        <v>0</v>
      </c>
      <c r="AM83" s="45">
        <f t="shared" si="43"/>
        <v>0</v>
      </c>
      <c r="AN83" s="44">
        <v>0</v>
      </c>
      <c r="AO83" s="45">
        <f t="shared" si="44"/>
        <v>0</v>
      </c>
      <c r="AP83" s="116">
        <f t="shared" si="45"/>
        <v>35</v>
      </c>
      <c r="AQ83" s="116">
        <f t="shared" si="46"/>
        <v>8</v>
      </c>
      <c r="AR83" s="116">
        <v>1</v>
      </c>
      <c r="AS83" s="116">
        <v>0</v>
      </c>
      <c r="AT83" s="116">
        <v>2</v>
      </c>
      <c r="AU83" s="116">
        <f t="shared" si="47"/>
        <v>3</v>
      </c>
      <c r="AV83" s="125">
        <f t="shared" si="48"/>
        <v>1</v>
      </c>
      <c r="AW83" s="125">
        <f t="shared" si="49"/>
        <v>0</v>
      </c>
      <c r="AX83" s="114">
        <f t="shared" si="50"/>
        <v>2</v>
      </c>
      <c r="AY83" s="116">
        <f t="shared" si="57"/>
        <v>3</v>
      </c>
      <c r="AZ83" s="108">
        <f t="shared" si="52"/>
        <v>0</v>
      </c>
      <c r="BA83" s="108">
        <f t="shared" si="55"/>
        <v>0</v>
      </c>
      <c r="BB83" s="108">
        <f t="shared" si="58"/>
        <v>0</v>
      </c>
      <c r="BC83" s="108">
        <f t="shared" si="56"/>
        <v>0</v>
      </c>
      <c r="BD83" s="124">
        <f t="shared" si="54"/>
        <v>0</v>
      </c>
      <c r="BE83" s="137"/>
      <c r="BF83" s="84"/>
      <c r="BG83" s="84"/>
      <c r="BH83" s="46">
        <v>1</v>
      </c>
      <c r="BI83" s="19"/>
    </row>
    <row r="84" spans="1:61" s="32" customFormat="1" x14ac:dyDescent="0.35">
      <c r="A84" s="46">
        <v>75</v>
      </c>
      <c r="B84" s="46">
        <v>53010089</v>
      </c>
      <c r="C84" s="143" t="s">
        <v>220</v>
      </c>
      <c r="D84" s="21" t="s">
        <v>249</v>
      </c>
      <c r="E84" s="21" t="s">
        <v>337</v>
      </c>
      <c r="F84" s="21" t="s">
        <v>341</v>
      </c>
      <c r="G84" s="21" t="s">
        <v>342</v>
      </c>
      <c r="H84" s="21" t="s">
        <v>347</v>
      </c>
      <c r="I84" s="19">
        <v>20</v>
      </c>
      <c r="J84" s="19" t="s">
        <v>354</v>
      </c>
      <c r="K84" s="19" t="s">
        <v>351</v>
      </c>
      <c r="L84" s="19">
        <v>10</v>
      </c>
      <c r="M84" s="40">
        <f t="shared" si="30"/>
        <v>1</v>
      </c>
      <c r="N84" s="41">
        <v>14</v>
      </c>
      <c r="O84" s="42">
        <f t="shared" si="31"/>
        <v>1</v>
      </c>
      <c r="P84" s="41">
        <v>9</v>
      </c>
      <c r="Q84" s="42">
        <f t="shared" si="32"/>
        <v>1</v>
      </c>
      <c r="R84" s="41">
        <v>25</v>
      </c>
      <c r="S84" s="43">
        <f t="shared" si="33"/>
        <v>1</v>
      </c>
      <c r="T84" s="41">
        <v>29</v>
      </c>
      <c r="U84" s="43">
        <f t="shared" si="34"/>
        <v>1</v>
      </c>
      <c r="V84" s="41">
        <v>25</v>
      </c>
      <c r="W84" s="43">
        <f t="shared" si="35"/>
        <v>1</v>
      </c>
      <c r="X84" s="41">
        <v>32</v>
      </c>
      <c r="Y84" s="43">
        <f t="shared" si="36"/>
        <v>1</v>
      </c>
      <c r="Z84" s="41">
        <v>20</v>
      </c>
      <c r="AA84" s="43">
        <f t="shared" si="37"/>
        <v>1</v>
      </c>
      <c r="AB84" s="41">
        <v>19</v>
      </c>
      <c r="AC84" s="43">
        <f t="shared" si="38"/>
        <v>1</v>
      </c>
      <c r="AD84" s="44">
        <v>33</v>
      </c>
      <c r="AE84" s="45">
        <f t="shared" si="39"/>
        <v>1</v>
      </c>
      <c r="AF84" s="44">
        <v>17</v>
      </c>
      <c r="AG84" s="45">
        <f t="shared" si="40"/>
        <v>1</v>
      </c>
      <c r="AH84" s="44">
        <v>17</v>
      </c>
      <c r="AI84" s="45">
        <f t="shared" si="41"/>
        <v>1</v>
      </c>
      <c r="AJ84" s="44">
        <v>0</v>
      </c>
      <c r="AK84" s="45">
        <f t="shared" si="42"/>
        <v>0</v>
      </c>
      <c r="AL84" s="44">
        <v>0</v>
      </c>
      <c r="AM84" s="45">
        <f t="shared" si="43"/>
        <v>0</v>
      </c>
      <c r="AN84" s="44">
        <v>0</v>
      </c>
      <c r="AO84" s="45">
        <f t="shared" si="44"/>
        <v>0</v>
      </c>
      <c r="AP84" s="116">
        <f t="shared" si="45"/>
        <v>250</v>
      </c>
      <c r="AQ84" s="116">
        <f t="shared" si="46"/>
        <v>12</v>
      </c>
      <c r="AR84" s="116">
        <v>1</v>
      </c>
      <c r="AS84" s="116">
        <v>0</v>
      </c>
      <c r="AT84" s="116">
        <v>16</v>
      </c>
      <c r="AU84" s="116">
        <f t="shared" si="47"/>
        <v>17</v>
      </c>
      <c r="AV84" s="125">
        <f t="shared" si="48"/>
        <v>1</v>
      </c>
      <c r="AW84" s="125">
        <f t="shared" si="49"/>
        <v>0</v>
      </c>
      <c r="AX84" s="114">
        <f t="shared" si="50"/>
        <v>16</v>
      </c>
      <c r="AY84" s="116">
        <f t="shared" si="57"/>
        <v>17</v>
      </c>
      <c r="AZ84" s="108">
        <f t="shared" si="52"/>
        <v>0</v>
      </c>
      <c r="BA84" s="108">
        <f t="shared" si="55"/>
        <v>0</v>
      </c>
      <c r="BB84" s="108">
        <f t="shared" si="58"/>
        <v>0</v>
      </c>
      <c r="BC84" s="108">
        <f t="shared" si="56"/>
        <v>0</v>
      </c>
      <c r="BD84" s="124">
        <f t="shared" si="54"/>
        <v>0</v>
      </c>
      <c r="BE84" s="137"/>
      <c r="BF84" s="84"/>
      <c r="BG84" s="84">
        <v>1</v>
      </c>
      <c r="BH84" s="46"/>
      <c r="BI84" s="19"/>
    </row>
    <row r="85" spans="1:61" s="32" customFormat="1" x14ac:dyDescent="0.35">
      <c r="A85" s="46">
        <v>76</v>
      </c>
      <c r="B85" s="46">
        <v>53010091</v>
      </c>
      <c r="C85" s="143" t="s">
        <v>221</v>
      </c>
      <c r="D85" s="21" t="s">
        <v>249</v>
      </c>
      <c r="E85" s="21" t="s">
        <v>337</v>
      </c>
      <c r="F85" s="21" t="s">
        <v>341</v>
      </c>
      <c r="G85" s="21" t="s">
        <v>342</v>
      </c>
      <c r="H85" s="21" t="s">
        <v>347</v>
      </c>
      <c r="I85" s="19">
        <v>20</v>
      </c>
      <c r="J85" s="19" t="s">
        <v>354</v>
      </c>
      <c r="K85" s="19" t="s">
        <v>351</v>
      </c>
      <c r="L85" s="19">
        <v>0</v>
      </c>
      <c r="M85" s="40">
        <f t="shared" si="30"/>
        <v>0</v>
      </c>
      <c r="N85" s="41">
        <v>11</v>
      </c>
      <c r="O85" s="42">
        <f t="shared" si="31"/>
        <v>1</v>
      </c>
      <c r="P85" s="41">
        <v>6</v>
      </c>
      <c r="Q85" s="42">
        <f t="shared" si="32"/>
        <v>1</v>
      </c>
      <c r="R85" s="41">
        <v>15</v>
      </c>
      <c r="S85" s="43">
        <f t="shared" si="33"/>
        <v>1</v>
      </c>
      <c r="T85" s="41">
        <v>13</v>
      </c>
      <c r="U85" s="43">
        <f t="shared" si="34"/>
        <v>1</v>
      </c>
      <c r="V85" s="41">
        <v>12</v>
      </c>
      <c r="W85" s="43">
        <f t="shared" si="35"/>
        <v>1</v>
      </c>
      <c r="X85" s="41">
        <v>8</v>
      </c>
      <c r="Y85" s="43">
        <f t="shared" si="36"/>
        <v>1</v>
      </c>
      <c r="Z85" s="41">
        <v>17</v>
      </c>
      <c r="AA85" s="43">
        <f t="shared" si="37"/>
        <v>1</v>
      </c>
      <c r="AB85" s="41">
        <v>15</v>
      </c>
      <c r="AC85" s="43">
        <f t="shared" si="38"/>
        <v>1</v>
      </c>
      <c r="AD85" s="44">
        <v>20</v>
      </c>
      <c r="AE85" s="45">
        <f t="shared" si="39"/>
        <v>1</v>
      </c>
      <c r="AF85" s="44">
        <v>18</v>
      </c>
      <c r="AG85" s="45">
        <f t="shared" si="40"/>
        <v>1</v>
      </c>
      <c r="AH85" s="44">
        <v>9</v>
      </c>
      <c r="AI85" s="45">
        <f t="shared" si="41"/>
        <v>1</v>
      </c>
      <c r="AJ85" s="44">
        <v>0</v>
      </c>
      <c r="AK85" s="45">
        <f t="shared" si="42"/>
        <v>0</v>
      </c>
      <c r="AL85" s="44">
        <v>0</v>
      </c>
      <c r="AM85" s="45">
        <f t="shared" si="43"/>
        <v>0</v>
      </c>
      <c r="AN85" s="44">
        <v>0</v>
      </c>
      <c r="AO85" s="45">
        <f t="shared" si="44"/>
        <v>0</v>
      </c>
      <c r="AP85" s="116">
        <f t="shared" si="45"/>
        <v>144</v>
      </c>
      <c r="AQ85" s="116">
        <f t="shared" si="46"/>
        <v>11</v>
      </c>
      <c r="AR85" s="116">
        <v>1</v>
      </c>
      <c r="AS85" s="116">
        <v>0</v>
      </c>
      <c r="AT85" s="116">
        <v>12</v>
      </c>
      <c r="AU85" s="116">
        <f t="shared" si="47"/>
        <v>13</v>
      </c>
      <c r="AV85" s="125">
        <f t="shared" si="48"/>
        <v>1</v>
      </c>
      <c r="AW85" s="125">
        <f t="shared" si="49"/>
        <v>0</v>
      </c>
      <c r="AX85" s="114">
        <f t="shared" si="50"/>
        <v>14</v>
      </c>
      <c r="AY85" s="116">
        <f t="shared" si="57"/>
        <v>15</v>
      </c>
      <c r="AZ85" s="108">
        <f t="shared" si="52"/>
        <v>0</v>
      </c>
      <c r="BA85" s="108">
        <f t="shared" si="55"/>
        <v>0</v>
      </c>
      <c r="BB85" s="108">
        <f t="shared" si="58"/>
        <v>-2</v>
      </c>
      <c r="BC85" s="108">
        <f t="shared" si="56"/>
        <v>-2</v>
      </c>
      <c r="BD85" s="124">
        <f t="shared" si="54"/>
        <v>-13.333333333333334</v>
      </c>
      <c r="BE85" s="137">
        <v>2</v>
      </c>
      <c r="BF85" s="84"/>
      <c r="BG85" s="84"/>
      <c r="BH85" s="46">
        <v>1</v>
      </c>
      <c r="BI85" s="19"/>
    </row>
    <row r="86" spans="1:61" s="32" customFormat="1" x14ac:dyDescent="0.35">
      <c r="A86" s="46">
        <v>77</v>
      </c>
      <c r="B86" s="46">
        <v>53010092</v>
      </c>
      <c r="C86" s="143" t="s">
        <v>222</v>
      </c>
      <c r="D86" s="21" t="s">
        <v>249</v>
      </c>
      <c r="E86" s="21" t="s">
        <v>337</v>
      </c>
      <c r="F86" s="21" t="s">
        <v>341</v>
      </c>
      <c r="G86" s="21" t="s">
        <v>342</v>
      </c>
      <c r="H86" s="21" t="s">
        <v>348</v>
      </c>
      <c r="I86" s="19">
        <v>17</v>
      </c>
      <c r="J86" s="19" t="s">
        <v>354</v>
      </c>
      <c r="K86" s="19" t="s">
        <v>351</v>
      </c>
      <c r="L86" s="19">
        <v>1</v>
      </c>
      <c r="M86" s="40">
        <f t="shared" si="30"/>
        <v>1</v>
      </c>
      <c r="N86" s="41">
        <v>8</v>
      </c>
      <c r="O86" s="42">
        <f t="shared" si="31"/>
        <v>1</v>
      </c>
      <c r="P86" s="41">
        <v>3</v>
      </c>
      <c r="Q86" s="42">
        <f t="shared" si="32"/>
        <v>1</v>
      </c>
      <c r="R86" s="41">
        <v>9</v>
      </c>
      <c r="S86" s="43">
        <f t="shared" si="33"/>
        <v>1</v>
      </c>
      <c r="T86" s="41">
        <v>9</v>
      </c>
      <c r="U86" s="43">
        <f t="shared" si="34"/>
        <v>1</v>
      </c>
      <c r="V86" s="41">
        <v>2</v>
      </c>
      <c r="W86" s="43">
        <f t="shared" si="35"/>
        <v>1</v>
      </c>
      <c r="X86" s="41">
        <v>8</v>
      </c>
      <c r="Y86" s="43">
        <f t="shared" si="36"/>
        <v>1</v>
      </c>
      <c r="Z86" s="41">
        <v>7</v>
      </c>
      <c r="AA86" s="43">
        <f t="shared" si="37"/>
        <v>1</v>
      </c>
      <c r="AB86" s="41">
        <v>10</v>
      </c>
      <c r="AC86" s="43">
        <f t="shared" si="38"/>
        <v>1</v>
      </c>
      <c r="AD86" s="44">
        <v>0</v>
      </c>
      <c r="AE86" s="45">
        <f t="shared" si="39"/>
        <v>0</v>
      </c>
      <c r="AF86" s="44">
        <v>0</v>
      </c>
      <c r="AG86" s="45">
        <f t="shared" si="40"/>
        <v>0</v>
      </c>
      <c r="AH86" s="44">
        <v>0</v>
      </c>
      <c r="AI86" s="45">
        <f t="shared" si="41"/>
        <v>0</v>
      </c>
      <c r="AJ86" s="44">
        <v>0</v>
      </c>
      <c r="AK86" s="45">
        <f t="shared" si="42"/>
        <v>0</v>
      </c>
      <c r="AL86" s="44">
        <v>0</v>
      </c>
      <c r="AM86" s="45">
        <f t="shared" si="43"/>
        <v>0</v>
      </c>
      <c r="AN86" s="44">
        <v>0</v>
      </c>
      <c r="AO86" s="45">
        <f t="shared" si="44"/>
        <v>0</v>
      </c>
      <c r="AP86" s="116">
        <f t="shared" si="45"/>
        <v>57</v>
      </c>
      <c r="AQ86" s="116">
        <f t="shared" si="46"/>
        <v>9</v>
      </c>
      <c r="AR86" s="116">
        <v>1</v>
      </c>
      <c r="AS86" s="116">
        <v>0</v>
      </c>
      <c r="AT86" s="116">
        <v>2</v>
      </c>
      <c r="AU86" s="116">
        <f t="shared" si="47"/>
        <v>3</v>
      </c>
      <c r="AV86" s="125">
        <f t="shared" si="48"/>
        <v>1</v>
      </c>
      <c r="AW86" s="125">
        <f t="shared" si="49"/>
        <v>0</v>
      </c>
      <c r="AX86" s="114">
        <f t="shared" si="50"/>
        <v>3</v>
      </c>
      <c r="AY86" s="116">
        <f t="shared" si="57"/>
        <v>4</v>
      </c>
      <c r="AZ86" s="108">
        <f t="shared" si="52"/>
        <v>0</v>
      </c>
      <c r="BA86" s="108">
        <f t="shared" si="55"/>
        <v>0</v>
      </c>
      <c r="BB86" s="108">
        <f t="shared" si="58"/>
        <v>-1</v>
      </c>
      <c r="BC86" s="108">
        <f t="shared" si="56"/>
        <v>-1</v>
      </c>
      <c r="BD86" s="124">
        <f t="shared" si="54"/>
        <v>-25</v>
      </c>
      <c r="BE86" s="137"/>
      <c r="BF86" s="84"/>
      <c r="BG86" s="84"/>
      <c r="BH86" s="46">
        <v>1</v>
      </c>
      <c r="BI86" s="19"/>
    </row>
    <row r="87" spans="1:61" s="32" customFormat="1" x14ac:dyDescent="0.35">
      <c r="A87" s="46">
        <v>78</v>
      </c>
      <c r="B87" s="46">
        <v>53010094</v>
      </c>
      <c r="C87" s="143" t="s">
        <v>223</v>
      </c>
      <c r="D87" s="21" t="s">
        <v>250</v>
      </c>
      <c r="E87" s="21" t="s">
        <v>337</v>
      </c>
      <c r="F87" s="21" t="s">
        <v>341</v>
      </c>
      <c r="G87" s="21" t="s">
        <v>342</v>
      </c>
      <c r="H87" s="21" t="s">
        <v>348</v>
      </c>
      <c r="I87" s="19">
        <v>32</v>
      </c>
      <c r="J87" s="19" t="s">
        <v>352</v>
      </c>
      <c r="K87" s="19" t="s">
        <v>351</v>
      </c>
      <c r="L87" s="19">
        <v>0</v>
      </c>
      <c r="M87" s="40">
        <f t="shared" si="30"/>
        <v>0</v>
      </c>
      <c r="N87" s="41">
        <v>4</v>
      </c>
      <c r="O87" s="42">
        <f t="shared" si="31"/>
        <v>1</v>
      </c>
      <c r="P87" s="41">
        <v>3</v>
      </c>
      <c r="Q87" s="42">
        <f t="shared" si="32"/>
        <v>1</v>
      </c>
      <c r="R87" s="41">
        <v>6</v>
      </c>
      <c r="S87" s="43">
        <f t="shared" si="33"/>
        <v>1</v>
      </c>
      <c r="T87" s="41">
        <v>5</v>
      </c>
      <c r="U87" s="43">
        <f t="shared" si="34"/>
        <v>1</v>
      </c>
      <c r="V87" s="41">
        <v>7</v>
      </c>
      <c r="W87" s="43">
        <f t="shared" si="35"/>
        <v>1</v>
      </c>
      <c r="X87" s="41">
        <v>3</v>
      </c>
      <c r="Y87" s="43">
        <f t="shared" si="36"/>
        <v>1</v>
      </c>
      <c r="Z87" s="41">
        <v>11</v>
      </c>
      <c r="AA87" s="43">
        <f t="shared" si="37"/>
        <v>1</v>
      </c>
      <c r="AB87" s="41">
        <v>6</v>
      </c>
      <c r="AC87" s="43">
        <f t="shared" si="38"/>
        <v>1</v>
      </c>
      <c r="AD87" s="44">
        <v>0</v>
      </c>
      <c r="AE87" s="45">
        <f t="shared" si="39"/>
        <v>0</v>
      </c>
      <c r="AF87" s="44">
        <v>0</v>
      </c>
      <c r="AG87" s="45">
        <f t="shared" si="40"/>
        <v>0</v>
      </c>
      <c r="AH87" s="44">
        <v>0</v>
      </c>
      <c r="AI87" s="45">
        <f t="shared" si="41"/>
        <v>0</v>
      </c>
      <c r="AJ87" s="44">
        <v>0</v>
      </c>
      <c r="AK87" s="45">
        <f t="shared" si="42"/>
        <v>0</v>
      </c>
      <c r="AL87" s="44">
        <v>0</v>
      </c>
      <c r="AM87" s="45">
        <f t="shared" si="43"/>
        <v>0</v>
      </c>
      <c r="AN87" s="44">
        <v>0</v>
      </c>
      <c r="AO87" s="45">
        <f t="shared" si="44"/>
        <v>0</v>
      </c>
      <c r="AP87" s="116">
        <f t="shared" si="45"/>
        <v>45</v>
      </c>
      <c r="AQ87" s="116">
        <f t="shared" si="46"/>
        <v>8</v>
      </c>
      <c r="AR87" s="116">
        <v>1</v>
      </c>
      <c r="AS87" s="116">
        <v>0</v>
      </c>
      <c r="AT87" s="116">
        <v>2</v>
      </c>
      <c r="AU87" s="116">
        <f t="shared" si="47"/>
        <v>3</v>
      </c>
      <c r="AV87" s="125">
        <f t="shared" si="48"/>
        <v>1</v>
      </c>
      <c r="AW87" s="125">
        <f t="shared" si="49"/>
        <v>0</v>
      </c>
      <c r="AX87" s="114">
        <f t="shared" si="50"/>
        <v>3</v>
      </c>
      <c r="AY87" s="116">
        <f t="shared" si="57"/>
        <v>4</v>
      </c>
      <c r="AZ87" s="108">
        <f t="shared" si="52"/>
        <v>0</v>
      </c>
      <c r="BA87" s="108">
        <f t="shared" si="55"/>
        <v>0</v>
      </c>
      <c r="BB87" s="108">
        <f t="shared" si="58"/>
        <v>-1</v>
      </c>
      <c r="BC87" s="108">
        <f t="shared" si="56"/>
        <v>-1</v>
      </c>
      <c r="BD87" s="124">
        <f t="shared" si="54"/>
        <v>-25</v>
      </c>
      <c r="BE87" s="137"/>
      <c r="BF87" s="84"/>
      <c r="BG87" s="84"/>
      <c r="BH87" s="144"/>
      <c r="BI87" s="19"/>
    </row>
    <row r="88" spans="1:61" s="32" customFormat="1" x14ac:dyDescent="0.35">
      <c r="A88" s="46">
        <v>79</v>
      </c>
      <c r="B88" s="46">
        <v>53010095</v>
      </c>
      <c r="C88" s="143" t="s">
        <v>224</v>
      </c>
      <c r="D88" s="21" t="s">
        <v>250</v>
      </c>
      <c r="E88" s="21" t="s">
        <v>337</v>
      </c>
      <c r="F88" s="21" t="s">
        <v>341</v>
      </c>
      <c r="G88" s="21" t="s">
        <v>342</v>
      </c>
      <c r="H88" s="21" t="s">
        <v>348</v>
      </c>
      <c r="I88" s="19">
        <v>25</v>
      </c>
      <c r="J88" s="19" t="s">
        <v>352</v>
      </c>
      <c r="K88" s="19" t="s">
        <v>351</v>
      </c>
      <c r="L88" s="19">
        <v>5</v>
      </c>
      <c r="M88" s="40">
        <f t="shared" si="30"/>
        <v>1</v>
      </c>
      <c r="N88" s="41">
        <v>7</v>
      </c>
      <c r="O88" s="42">
        <f t="shared" si="31"/>
        <v>1</v>
      </c>
      <c r="P88" s="41">
        <v>5</v>
      </c>
      <c r="Q88" s="42">
        <f t="shared" si="32"/>
        <v>1</v>
      </c>
      <c r="R88" s="41">
        <v>5</v>
      </c>
      <c r="S88" s="43">
        <f t="shared" si="33"/>
        <v>1</v>
      </c>
      <c r="T88" s="41">
        <v>10</v>
      </c>
      <c r="U88" s="43">
        <f t="shared" si="34"/>
        <v>1</v>
      </c>
      <c r="V88" s="41">
        <v>4</v>
      </c>
      <c r="W88" s="43">
        <f t="shared" si="35"/>
        <v>1</v>
      </c>
      <c r="X88" s="41">
        <v>8</v>
      </c>
      <c r="Y88" s="43">
        <f t="shared" si="36"/>
        <v>1</v>
      </c>
      <c r="Z88" s="41">
        <v>7</v>
      </c>
      <c r="AA88" s="43">
        <f t="shared" si="37"/>
        <v>1</v>
      </c>
      <c r="AB88" s="41">
        <v>10</v>
      </c>
      <c r="AC88" s="43">
        <f t="shared" si="38"/>
        <v>1</v>
      </c>
      <c r="AD88" s="44">
        <v>0</v>
      </c>
      <c r="AE88" s="45">
        <f t="shared" si="39"/>
        <v>0</v>
      </c>
      <c r="AF88" s="44">
        <v>0</v>
      </c>
      <c r="AG88" s="45">
        <f t="shared" si="40"/>
        <v>0</v>
      </c>
      <c r="AH88" s="44">
        <v>0</v>
      </c>
      <c r="AI88" s="45">
        <f t="shared" si="41"/>
        <v>0</v>
      </c>
      <c r="AJ88" s="44">
        <v>0</v>
      </c>
      <c r="AK88" s="45">
        <f t="shared" si="42"/>
        <v>0</v>
      </c>
      <c r="AL88" s="44">
        <v>0</v>
      </c>
      <c r="AM88" s="45">
        <f t="shared" si="43"/>
        <v>0</v>
      </c>
      <c r="AN88" s="44">
        <v>0</v>
      </c>
      <c r="AO88" s="45">
        <f t="shared" si="44"/>
        <v>0</v>
      </c>
      <c r="AP88" s="116">
        <f t="shared" si="45"/>
        <v>61</v>
      </c>
      <c r="AQ88" s="116">
        <f t="shared" si="46"/>
        <v>9</v>
      </c>
      <c r="AR88" s="116">
        <v>1</v>
      </c>
      <c r="AS88" s="116">
        <v>0</v>
      </c>
      <c r="AT88" s="116">
        <v>3</v>
      </c>
      <c r="AU88" s="116">
        <f t="shared" si="47"/>
        <v>4</v>
      </c>
      <c r="AV88" s="125">
        <f t="shared" si="48"/>
        <v>1</v>
      </c>
      <c r="AW88" s="125">
        <f t="shared" si="49"/>
        <v>0</v>
      </c>
      <c r="AX88" s="114">
        <f t="shared" si="50"/>
        <v>4</v>
      </c>
      <c r="AY88" s="116">
        <f t="shared" si="57"/>
        <v>5</v>
      </c>
      <c r="AZ88" s="108">
        <f t="shared" si="52"/>
        <v>0</v>
      </c>
      <c r="BA88" s="108">
        <f t="shared" si="55"/>
        <v>0</v>
      </c>
      <c r="BB88" s="108">
        <f t="shared" si="58"/>
        <v>-1</v>
      </c>
      <c r="BC88" s="108">
        <f t="shared" si="56"/>
        <v>-1</v>
      </c>
      <c r="BD88" s="124">
        <f t="shared" si="54"/>
        <v>-20</v>
      </c>
      <c r="BE88" s="137"/>
      <c r="BF88" s="84"/>
      <c r="BG88" s="84"/>
      <c r="BH88" s="46"/>
      <c r="BI88" s="19"/>
    </row>
    <row r="89" spans="1:61" s="32" customFormat="1" x14ac:dyDescent="0.35">
      <c r="A89" s="46">
        <v>80</v>
      </c>
      <c r="B89" s="46">
        <v>53010096</v>
      </c>
      <c r="C89" s="143" t="s">
        <v>225</v>
      </c>
      <c r="D89" s="21" t="s">
        <v>250</v>
      </c>
      <c r="E89" s="21" t="s">
        <v>337</v>
      </c>
      <c r="F89" s="21" t="s">
        <v>341</v>
      </c>
      <c r="G89" s="21" t="s">
        <v>342</v>
      </c>
      <c r="H89" s="21" t="s">
        <v>347</v>
      </c>
      <c r="I89" s="19">
        <v>28</v>
      </c>
      <c r="J89" s="19" t="s">
        <v>352</v>
      </c>
      <c r="K89" s="19" t="s">
        <v>351</v>
      </c>
      <c r="L89" s="19">
        <v>0</v>
      </c>
      <c r="M89" s="40">
        <f t="shared" si="30"/>
        <v>0</v>
      </c>
      <c r="N89" s="41">
        <v>7</v>
      </c>
      <c r="O89" s="42">
        <f t="shared" si="31"/>
        <v>1</v>
      </c>
      <c r="P89" s="41">
        <v>10</v>
      </c>
      <c r="Q89" s="42">
        <f t="shared" si="32"/>
        <v>1</v>
      </c>
      <c r="R89" s="41">
        <v>11</v>
      </c>
      <c r="S89" s="43">
        <f t="shared" si="33"/>
        <v>1</v>
      </c>
      <c r="T89" s="41">
        <v>14</v>
      </c>
      <c r="U89" s="43">
        <f t="shared" si="34"/>
        <v>1</v>
      </c>
      <c r="V89" s="41">
        <v>10</v>
      </c>
      <c r="W89" s="43">
        <f t="shared" si="35"/>
        <v>1</v>
      </c>
      <c r="X89" s="41">
        <v>17</v>
      </c>
      <c r="Y89" s="43">
        <f t="shared" si="36"/>
        <v>1</v>
      </c>
      <c r="Z89" s="41">
        <v>16</v>
      </c>
      <c r="AA89" s="43">
        <f t="shared" si="37"/>
        <v>1</v>
      </c>
      <c r="AB89" s="41">
        <v>17</v>
      </c>
      <c r="AC89" s="43">
        <f t="shared" si="38"/>
        <v>1</v>
      </c>
      <c r="AD89" s="44">
        <v>8</v>
      </c>
      <c r="AE89" s="45">
        <f t="shared" si="39"/>
        <v>1</v>
      </c>
      <c r="AF89" s="44">
        <v>5</v>
      </c>
      <c r="AG89" s="45">
        <f t="shared" si="40"/>
        <v>1</v>
      </c>
      <c r="AH89" s="44">
        <v>10</v>
      </c>
      <c r="AI89" s="45">
        <f t="shared" si="41"/>
        <v>1</v>
      </c>
      <c r="AJ89" s="44">
        <v>0</v>
      </c>
      <c r="AK89" s="45">
        <f t="shared" si="42"/>
        <v>0</v>
      </c>
      <c r="AL89" s="44">
        <v>0</v>
      </c>
      <c r="AM89" s="45">
        <f t="shared" si="43"/>
        <v>0</v>
      </c>
      <c r="AN89" s="44">
        <v>0</v>
      </c>
      <c r="AO89" s="45">
        <f t="shared" si="44"/>
        <v>0</v>
      </c>
      <c r="AP89" s="116">
        <f t="shared" si="45"/>
        <v>125</v>
      </c>
      <c r="AQ89" s="116">
        <f t="shared" si="46"/>
        <v>11</v>
      </c>
      <c r="AR89" s="116">
        <v>1</v>
      </c>
      <c r="AS89" s="116">
        <v>0</v>
      </c>
      <c r="AT89" s="116">
        <v>14</v>
      </c>
      <c r="AU89" s="116">
        <f t="shared" si="47"/>
        <v>15</v>
      </c>
      <c r="AV89" s="125">
        <f t="shared" si="48"/>
        <v>1</v>
      </c>
      <c r="AW89" s="125">
        <f t="shared" si="49"/>
        <v>0</v>
      </c>
      <c r="AX89" s="114">
        <f t="shared" si="50"/>
        <v>14</v>
      </c>
      <c r="AY89" s="116">
        <f t="shared" si="57"/>
        <v>15</v>
      </c>
      <c r="AZ89" s="108">
        <f t="shared" si="52"/>
        <v>0</v>
      </c>
      <c r="BA89" s="108">
        <f t="shared" si="55"/>
        <v>0</v>
      </c>
      <c r="BB89" s="108">
        <f t="shared" si="58"/>
        <v>0</v>
      </c>
      <c r="BC89" s="108">
        <f t="shared" si="56"/>
        <v>0</v>
      </c>
      <c r="BD89" s="124">
        <f t="shared" si="54"/>
        <v>0</v>
      </c>
      <c r="BE89" s="137"/>
      <c r="BF89" s="84">
        <v>2</v>
      </c>
      <c r="BG89" s="84"/>
      <c r="BH89" s="46"/>
      <c r="BI89" s="19"/>
    </row>
    <row r="90" spans="1:61" s="32" customFormat="1" x14ac:dyDescent="0.35">
      <c r="A90" s="46">
        <v>81</v>
      </c>
      <c r="B90" s="46">
        <v>53010097</v>
      </c>
      <c r="C90" s="143" t="s">
        <v>226</v>
      </c>
      <c r="D90" s="21" t="s">
        <v>251</v>
      </c>
      <c r="E90" s="21" t="s">
        <v>338</v>
      </c>
      <c r="F90" s="21" t="s">
        <v>341</v>
      </c>
      <c r="G90" s="21" t="s">
        <v>342</v>
      </c>
      <c r="H90" s="21" t="s">
        <v>348</v>
      </c>
      <c r="I90" s="19">
        <v>50</v>
      </c>
      <c r="J90" s="19" t="s">
        <v>354</v>
      </c>
      <c r="K90" s="19" t="s">
        <v>351</v>
      </c>
      <c r="L90" s="19">
        <v>0</v>
      </c>
      <c r="M90" s="40">
        <f t="shared" si="30"/>
        <v>0</v>
      </c>
      <c r="N90" s="41">
        <v>20</v>
      </c>
      <c r="O90" s="42">
        <f t="shared" si="31"/>
        <v>1</v>
      </c>
      <c r="P90" s="41">
        <v>13</v>
      </c>
      <c r="Q90" s="42">
        <f t="shared" si="32"/>
        <v>1</v>
      </c>
      <c r="R90" s="41">
        <v>23</v>
      </c>
      <c r="S90" s="43">
        <f t="shared" si="33"/>
        <v>1</v>
      </c>
      <c r="T90" s="41">
        <v>12</v>
      </c>
      <c r="U90" s="43">
        <f t="shared" si="34"/>
        <v>1</v>
      </c>
      <c r="V90" s="41">
        <v>10</v>
      </c>
      <c r="W90" s="43">
        <f t="shared" si="35"/>
        <v>1</v>
      </c>
      <c r="X90" s="41">
        <v>10</v>
      </c>
      <c r="Y90" s="43">
        <f t="shared" si="36"/>
        <v>1</v>
      </c>
      <c r="Z90" s="41">
        <v>14</v>
      </c>
      <c r="AA90" s="43">
        <f t="shared" si="37"/>
        <v>1</v>
      </c>
      <c r="AB90" s="41">
        <v>20</v>
      </c>
      <c r="AC90" s="43">
        <f t="shared" si="38"/>
        <v>1</v>
      </c>
      <c r="AD90" s="44">
        <v>0</v>
      </c>
      <c r="AE90" s="45">
        <f t="shared" si="39"/>
        <v>0</v>
      </c>
      <c r="AF90" s="44">
        <v>0</v>
      </c>
      <c r="AG90" s="45">
        <f t="shared" si="40"/>
        <v>0</v>
      </c>
      <c r="AH90" s="44">
        <v>0</v>
      </c>
      <c r="AI90" s="45">
        <f t="shared" si="41"/>
        <v>0</v>
      </c>
      <c r="AJ90" s="44">
        <v>0</v>
      </c>
      <c r="AK90" s="45">
        <f t="shared" si="42"/>
        <v>0</v>
      </c>
      <c r="AL90" s="44">
        <v>0</v>
      </c>
      <c r="AM90" s="45">
        <f t="shared" si="43"/>
        <v>0</v>
      </c>
      <c r="AN90" s="44">
        <v>0</v>
      </c>
      <c r="AO90" s="45">
        <f t="shared" si="44"/>
        <v>0</v>
      </c>
      <c r="AP90" s="116">
        <f t="shared" si="45"/>
        <v>122</v>
      </c>
      <c r="AQ90" s="116">
        <f t="shared" si="46"/>
        <v>8</v>
      </c>
      <c r="AR90" s="116">
        <v>1</v>
      </c>
      <c r="AS90" s="116">
        <v>0</v>
      </c>
      <c r="AT90" s="116">
        <v>5</v>
      </c>
      <c r="AU90" s="116">
        <f t="shared" si="47"/>
        <v>6</v>
      </c>
      <c r="AV90" s="125">
        <f t="shared" si="48"/>
        <v>1</v>
      </c>
      <c r="AW90" s="125">
        <f t="shared" si="49"/>
        <v>0</v>
      </c>
      <c r="AX90" s="114">
        <f t="shared" si="50"/>
        <v>8</v>
      </c>
      <c r="AY90" s="116">
        <f t="shared" si="57"/>
        <v>9</v>
      </c>
      <c r="AZ90" s="108">
        <f t="shared" si="52"/>
        <v>0</v>
      </c>
      <c r="BA90" s="108">
        <f t="shared" si="55"/>
        <v>0</v>
      </c>
      <c r="BB90" s="108">
        <f t="shared" si="58"/>
        <v>-3</v>
      </c>
      <c r="BC90" s="108">
        <f t="shared" si="56"/>
        <v>-3</v>
      </c>
      <c r="BD90" s="124">
        <f t="shared" si="54"/>
        <v>-33.333333333333329</v>
      </c>
      <c r="BE90" s="137">
        <v>1</v>
      </c>
      <c r="BF90" s="84"/>
      <c r="BG90" s="84"/>
      <c r="BH90" s="46"/>
      <c r="BI90" s="19"/>
    </row>
    <row r="91" spans="1:61" s="32" customFormat="1" x14ac:dyDescent="0.35">
      <c r="A91" s="46">
        <v>82</v>
      </c>
      <c r="B91" s="46">
        <v>53010098</v>
      </c>
      <c r="C91" s="143" t="s">
        <v>227</v>
      </c>
      <c r="D91" s="21" t="s">
        <v>251</v>
      </c>
      <c r="E91" s="21" t="s">
        <v>338</v>
      </c>
      <c r="F91" s="21" t="s">
        <v>341</v>
      </c>
      <c r="G91" s="21" t="s">
        <v>342</v>
      </c>
      <c r="H91" s="21" t="s">
        <v>348</v>
      </c>
      <c r="I91" s="19">
        <v>52</v>
      </c>
      <c r="J91" s="19" t="s">
        <v>354</v>
      </c>
      <c r="K91" s="19" t="s">
        <v>351</v>
      </c>
      <c r="L91" s="19">
        <v>0</v>
      </c>
      <c r="M91" s="40">
        <f t="shared" si="30"/>
        <v>0</v>
      </c>
      <c r="N91" s="41">
        <v>9</v>
      </c>
      <c r="O91" s="42">
        <f t="shared" si="31"/>
        <v>1</v>
      </c>
      <c r="P91" s="41">
        <v>14</v>
      </c>
      <c r="Q91" s="42">
        <f t="shared" si="32"/>
        <v>1</v>
      </c>
      <c r="R91" s="41">
        <v>14</v>
      </c>
      <c r="S91" s="43">
        <f t="shared" si="33"/>
        <v>1</v>
      </c>
      <c r="T91" s="41">
        <v>17</v>
      </c>
      <c r="U91" s="43">
        <f t="shared" si="34"/>
        <v>1</v>
      </c>
      <c r="V91" s="41">
        <v>8</v>
      </c>
      <c r="W91" s="43">
        <f t="shared" si="35"/>
        <v>1</v>
      </c>
      <c r="X91" s="41">
        <v>13</v>
      </c>
      <c r="Y91" s="43">
        <f t="shared" si="36"/>
        <v>1</v>
      </c>
      <c r="Z91" s="41">
        <v>12</v>
      </c>
      <c r="AA91" s="43">
        <f t="shared" si="37"/>
        <v>1</v>
      </c>
      <c r="AB91" s="41">
        <v>12</v>
      </c>
      <c r="AC91" s="43">
        <f t="shared" si="38"/>
        <v>1</v>
      </c>
      <c r="AD91" s="44">
        <v>0</v>
      </c>
      <c r="AE91" s="45">
        <f t="shared" si="39"/>
        <v>0</v>
      </c>
      <c r="AF91" s="44">
        <v>0</v>
      </c>
      <c r="AG91" s="45">
        <f t="shared" si="40"/>
        <v>0</v>
      </c>
      <c r="AH91" s="44">
        <v>0</v>
      </c>
      <c r="AI91" s="45">
        <f t="shared" si="41"/>
        <v>0</v>
      </c>
      <c r="AJ91" s="44">
        <v>0</v>
      </c>
      <c r="AK91" s="45">
        <f t="shared" si="42"/>
        <v>0</v>
      </c>
      <c r="AL91" s="44">
        <v>0</v>
      </c>
      <c r="AM91" s="45">
        <f t="shared" si="43"/>
        <v>0</v>
      </c>
      <c r="AN91" s="44">
        <v>0</v>
      </c>
      <c r="AO91" s="45">
        <f t="shared" si="44"/>
        <v>0</v>
      </c>
      <c r="AP91" s="116">
        <f t="shared" si="45"/>
        <v>99</v>
      </c>
      <c r="AQ91" s="116">
        <f t="shared" si="46"/>
        <v>8</v>
      </c>
      <c r="AR91" s="116">
        <v>1</v>
      </c>
      <c r="AS91" s="116">
        <v>0</v>
      </c>
      <c r="AT91" s="116">
        <v>5</v>
      </c>
      <c r="AU91" s="116">
        <f t="shared" si="47"/>
        <v>6</v>
      </c>
      <c r="AV91" s="125">
        <f t="shared" si="48"/>
        <v>1</v>
      </c>
      <c r="AW91" s="125">
        <f t="shared" si="49"/>
        <v>0</v>
      </c>
      <c r="AX91" s="114">
        <f t="shared" si="50"/>
        <v>5</v>
      </c>
      <c r="AY91" s="116">
        <f t="shared" si="57"/>
        <v>6</v>
      </c>
      <c r="AZ91" s="108">
        <f t="shared" si="52"/>
        <v>0</v>
      </c>
      <c r="BA91" s="108">
        <f t="shared" si="55"/>
        <v>0</v>
      </c>
      <c r="BB91" s="108">
        <f t="shared" si="58"/>
        <v>0</v>
      </c>
      <c r="BC91" s="108">
        <f t="shared" si="56"/>
        <v>0</v>
      </c>
      <c r="BD91" s="124">
        <f t="shared" si="54"/>
        <v>0</v>
      </c>
      <c r="BE91" s="137">
        <v>1</v>
      </c>
      <c r="BF91" s="84"/>
      <c r="BG91" s="84"/>
      <c r="BH91" s="46"/>
      <c r="BI91" s="19"/>
    </row>
    <row r="92" spans="1:61" s="32" customFormat="1" x14ac:dyDescent="0.35">
      <c r="A92" s="46">
        <v>83</v>
      </c>
      <c r="B92" s="46">
        <v>53010099</v>
      </c>
      <c r="C92" s="143" t="s">
        <v>228</v>
      </c>
      <c r="D92" s="21" t="s">
        <v>251</v>
      </c>
      <c r="E92" s="21" t="s">
        <v>338</v>
      </c>
      <c r="F92" s="21" t="s">
        <v>341</v>
      </c>
      <c r="G92" s="21" t="s">
        <v>342</v>
      </c>
      <c r="H92" s="21" t="s">
        <v>348</v>
      </c>
      <c r="I92" s="19">
        <v>42</v>
      </c>
      <c r="J92" s="19" t="s">
        <v>354</v>
      </c>
      <c r="K92" s="19" t="s">
        <v>351</v>
      </c>
      <c r="L92" s="19">
        <v>7</v>
      </c>
      <c r="M92" s="40">
        <f t="shared" si="30"/>
        <v>1</v>
      </c>
      <c r="N92" s="41">
        <v>15</v>
      </c>
      <c r="O92" s="42">
        <f t="shared" si="31"/>
        <v>1</v>
      </c>
      <c r="P92" s="41">
        <v>11</v>
      </c>
      <c r="Q92" s="42">
        <f t="shared" si="32"/>
        <v>1</v>
      </c>
      <c r="R92" s="41">
        <v>15</v>
      </c>
      <c r="S92" s="43">
        <f t="shared" si="33"/>
        <v>1</v>
      </c>
      <c r="T92" s="41">
        <v>17</v>
      </c>
      <c r="U92" s="43">
        <f t="shared" si="34"/>
        <v>1</v>
      </c>
      <c r="V92" s="41">
        <v>23</v>
      </c>
      <c r="W92" s="43">
        <f t="shared" si="35"/>
        <v>1</v>
      </c>
      <c r="X92" s="41">
        <v>19</v>
      </c>
      <c r="Y92" s="43">
        <f t="shared" si="36"/>
        <v>1</v>
      </c>
      <c r="Z92" s="41">
        <v>20</v>
      </c>
      <c r="AA92" s="43">
        <f t="shared" si="37"/>
        <v>1</v>
      </c>
      <c r="AB92" s="41">
        <v>22</v>
      </c>
      <c r="AC92" s="43">
        <f t="shared" si="38"/>
        <v>1</v>
      </c>
      <c r="AD92" s="44">
        <v>0</v>
      </c>
      <c r="AE92" s="45">
        <f t="shared" si="39"/>
        <v>0</v>
      </c>
      <c r="AF92" s="44">
        <v>0</v>
      </c>
      <c r="AG92" s="45">
        <f t="shared" si="40"/>
        <v>0</v>
      </c>
      <c r="AH92" s="44">
        <v>0</v>
      </c>
      <c r="AI92" s="45">
        <f t="shared" si="41"/>
        <v>0</v>
      </c>
      <c r="AJ92" s="44">
        <v>0</v>
      </c>
      <c r="AK92" s="45">
        <f t="shared" si="42"/>
        <v>0</v>
      </c>
      <c r="AL92" s="44">
        <v>0</v>
      </c>
      <c r="AM92" s="45">
        <f t="shared" si="43"/>
        <v>0</v>
      </c>
      <c r="AN92" s="44">
        <v>0</v>
      </c>
      <c r="AO92" s="45">
        <f t="shared" si="44"/>
        <v>0</v>
      </c>
      <c r="AP92" s="116">
        <f t="shared" si="45"/>
        <v>149</v>
      </c>
      <c r="AQ92" s="116">
        <f t="shared" si="46"/>
        <v>9</v>
      </c>
      <c r="AR92" s="116">
        <v>1</v>
      </c>
      <c r="AS92" s="116">
        <v>0</v>
      </c>
      <c r="AT92" s="116">
        <v>8</v>
      </c>
      <c r="AU92" s="116">
        <f t="shared" si="47"/>
        <v>9</v>
      </c>
      <c r="AV92" s="125">
        <f t="shared" si="48"/>
        <v>1</v>
      </c>
      <c r="AW92" s="125">
        <f t="shared" si="49"/>
        <v>0</v>
      </c>
      <c r="AX92" s="114">
        <f t="shared" si="50"/>
        <v>10</v>
      </c>
      <c r="AY92" s="116">
        <f t="shared" si="57"/>
        <v>11</v>
      </c>
      <c r="AZ92" s="108">
        <f t="shared" si="52"/>
        <v>0</v>
      </c>
      <c r="BA92" s="108">
        <f t="shared" si="55"/>
        <v>0</v>
      </c>
      <c r="BB92" s="108">
        <f t="shared" si="58"/>
        <v>-2</v>
      </c>
      <c r="BC92" s="108">
        <f t="shared" si="56"/>
        <v>-2</v>
      </c>
      <c r="BD92" s="124">
        <f t="shared" si="54"/>
        <v>-18.181818181818183</v>
      </c>
      <c r="BE92" s="137">
        <v>2</v>
      </c>
      <c r="BF92" s="84"/>
      <c r="BG92" s="84"/>
      <c r="BH92" s="46"/>
      <c r="BI92" s="19"/>
    </row>
    <row r="93" spans="1:61" s="32" customFormat="1" x14ac:dyDescent="0.35">
      <c r="A93" s="46">
        <v>84</v>
      </c>
      <c r="B93" s="46">
        <v>53010100</v>
      </c>
      <c r="C93" s="143" t="s">
        <v>229</v>
      </c>
      <c r="D93" s="21" t="s">
        <v>251</v>
      </c>
      <c r="E93" s="21" t="s">
        <v>338</v>
      </c>
      <c r="F93" s="21" t="s">
        <v>341</v>
      </c>
      <c r="G93" s="21" t="s">
        <v>342</v>
      </c>
      <c r="H93" s="21" t="s">
        <v>348</v>
      </c>
      <c r="I93" s="19">
        <v>40</v>
      </c>
      <c r="J93" s="19" t="s">
        <v>354</v>
      </c>
      <c r="K93" s="19" t="s">
        <v>351</v>
      </c>
      <c r="L93" s="19">
        <v>0</v>
      </c>
      <c r="M93" s="40">
        <f t="shared" si="30"/>
        <v>0</v>
      </c>
      <c r="N93" s="41">
        <v>2</v>
      </c>
      <c r="O93" s="42">
        <f t="shared" si="31"/>
        <v>1</v>
      </c>
      <c r="P93" s="41">
        <v>5</v>
      </c>
      <c r="Q93" s="42">
        <f t="shared" si="32"/>
        <v>1</v>
      </c>
      <c r="R93" s="41">
        <v>5</v>
      </c>
      <c r="S93" s="43">
        <f t="shared" si="33"/>
        <v>1</v>
      </c>
      <c r="T93" s="41">
        <v>7</v>
      </c>
      <c r="U93" s="43">
        <f t="shared" si="34"/>
        <v>1</v>
      </c>
      <c r="V93" s="41">
        <v>3</v>
      </c>
      <c r="W93" s="43">
        <f t="shared" si="35"/>
        <v>1</v>
      </c>
      <c r="X93" s="41">
        <v>10</v>
      </c>
      <c r="Y93" s="43">
        <f t="shared" si="36"/>
        <v>1</v>
      </c>
      <c r="Z93" s="41">
        <v>8</v>
      </c>
      <c r="AA93" s="43">
        <f t="shared" si="37"/>
        <v>1</v>
      </c>
      <c r="AB93" s="41">
        <v>4</v>
      </c>
      <c r="AC93" s="43">
        <f t="shared" si="38"/>
        <v>1</v>
      </c>
      <c r="AD93" s="44">
        <v>0</v>
      </c>
      <c r="AE93" s="45">
        <f t="shared" si="39"/>
        <v>0</v>
      </c>
      <c r="AF93" s="44">
        <v>0</v>
      </c>
      <c r="AG93" s="45">
        <f t="shared" si="40"/>
        <v>0</v>
      </c>
      <c r="AH93" s="44">
        <v>0</v>
      </c>
      <c r="AI93" s="45">
        <f t="shared" si="41"/>
        <v>0</v>
      </c>
      <c r="AJ93" s="44">
        <v>0</v>
      </c>
      <c r="AK93" s="45">
        <f t="shared" si="42"/>
        <v>0</v>
      </c>
      <c r="AL93" s="44">
        <v>0</v>
      </c>
      <c r="AM93" s="45">
        <f t="shared" si="43"/>
        <v>0</v>
      </c>
      <c r="AN93" s="44">
        <v>0</v>
      </c>
      <c r="AO93" s="45">
        <f t="shared" si="44"/>
        <v>0</v>
      </c>
      <c r="AP93" s="116">
        <f t="shared" si="45"/>
        <v>44</v>
      </c>
      <c r="AQ93" s="116">
        <f t="shared" si="46"/>
        <v>8</v>
      </c>
      <c r="AR93" s="116">
        <v>1</v>
      </c>
      <c r="AS93" s="116">
        <v>0</v>
      </c>
      <c r="AT93" s="116">
        <v>2</v>
      </c>
      <c r="AU93" s="116">
        <f t="shared" si="47"/>
        <v>3</v>
      </c>
      <c r="AV93" s="125">
        <f t="shared" si="48"/>
        <v>1</v>
      </c>
      <c r="AW93" s="125">
        <f t="shared" si="49"/>
        <v>0</v>
      </c>
      <c r="AX93" s="114">
        <f t="shared" si="50"/>
        <v>3</v>
      </c>
      <c r="AY93" s="116">
        <f t="shared" si="57"/>
        <v>4</v>
      </c>
      <c r="AZ93" s="108">
        <f t="shared" si="52"/>
        <v>0</v>
      </c>
      <c r="BA93" s="108">
        <f t="shared" si="55"/>
        <v>0</v>
      </c>
      <c r="BB93" s="108">
        <f t="shared" si="58"/>
        <v>-1</v>
      </c>
      <c r="BC93" s="108">
        <f t="shared" si="56"/>
        <v>-1</v>
      </c>
      <c r="BD93" s="124">
        <f t="shared" si="54"/>
        <v>-25</v>
      </c>
      <c r="BE93" s="137">
        <v>1</v>
      </c>
      <c r="BF93" s="84"/>
      <c r="BG93" s="84"/>
      <c r="BH93" s="46"/>
      <c r="BI93" s="19"/>
    </row>
    <row r="94" spans="1:61" s="32" customFormat="1" x14ac:dyDescent="0.35">
      <c r="A94" s="46">
        <v>85</v>
      </c>
      <c r="B94" s="46">
        <v>53010101</v>
      </c>
      <c r="C94" s="143" t="s">
        <v>230</v>
      </c>
      <c r="D94" s="21" t="s">
        <v>251</v>
      </c>
      <c r="E94" s="21" t="s">
        <v>338</v>
      </c>
      <c r="F94" s="21" t="s">
        <v>341</v>
      </c>
      <c r="G94" s="21" t="s">
        <v>342</v>
      </c>
      <c r="H94" s="21" t="s">
        <v>348</v>
      </c>
      <c r="I94" s="19">
        <v>50</v>
      </c>
      <c r="J94" s="19" t="s">
        <v>354</v>
      </c>
      <c r="K94" s="19" t="s">
        <v>351</v>
      </c>
      <c r="L94" s="19">
        <v>0</v>
      </c>
      <c r="M94" s="40">
        <f t="shared" si="30"/>
        <v>0</v>
      </c>
      <c r="N94" s="41">
        <v>6</v>
      </c>
      <c r="O94" s="42">
        <f t="shared" si="31"/>
        <v>1</v>
      </c>
      <c r="P94" s="41">
        <v>8</v>
      </c>
      <c r="Q94" s="42">
        <f t="shared" si="32"/>
        <v>1</v>
      </c>
      <c r="R94" s="41">
        <v>9</v>
      </c>
      <c r="S94" s="43">
        <f t="shared" si="33"/>
        <v>1</v>
      </c>
      <c r="T94" s="41">
        <v>14</v>
      </c>
      <c r="U94" s="43">
        <f t="shared" si="34"/>
        <v>1</v>
      </c>
      <c r="V94" s="41">
        <v>10</v>
      </c>
      <c r="W94" s="43">
        <f t="shared" si="35"/>
        <v>1</v>
      </c>
      <c r="X94" s="41">
        <v>7</v>
      </c>
      <c r="Y94" s="43">
        <f t="shared" si="36"/>
        <v>1</v>
      </c>
      <c r="Z94" s="41">
        <v>11</v>
      </c>
      <c r="AA94" s="43">
        <f t="shared" si="37"/>
        <v>1</v>
      </c>
      <c r="AB94" s="41">
        <v>6</v>
      </c>
      <c r="AC94" s="43">
        <f t="shared" si="38"/>
        <v>1</v>
      </c>
      <c r="AD94" s="44">
        <v>0</v>
      </c>
      <c r="AE94" s="45">
        <f t="shared" si="39"/>
        <v>0</v>
      </c>
      <c r="AF94" s="44">
        <v>0</v>
      </c>
      <c r="AG94" s="45">
        <f t="shared" si="40"/>
        <v>0</v>
      </c>
      <c r="AH94" s="44">
        <v>0</v>
      </c>
      <c r="AI94" s="45">
        <f t="shared" si="41"/>
        <v>0</v>
      </c>
      <c r="AJ94" s="44">
        <v>0</v>
      </c>
      <c r="AK94" s="45">
        <f t="shared" si="42"/>
        <v>0</v>
      </c>
      <c r="AL94" s="44">
        <v>0</v>
      </c>
      <c r="AM94" s="45">
        <f t="shared" si="43"/>
        <v>0</v>
      </c>
      <c r="AN94" s="44">
        <v>0</v>
      </c>
      <c r="AO94" s="45">
        <f t="shared" si="44"/>
        <v>0</v>
      </c>
      <c r="AP94" s="116">
        <f t="shared" si="45"/>
        <v>71</v>
      </c>
      <c r="AQ94" s="116">
        <f t="shared" si="46"/>
        <v>8</v>
      </c>
      <c r="AR94" s="116">
        <v>1</v>
      </c>
      <c r="AS94" s="116">
        <v>0</v>
      </c>
      <c r="AT94" s="116">
        <v>4</v>
      </c>
      <c r="AU94" s="116">
        <f t="shared" si="47"/>
        <v>5</v>
      </c>
      <c r="AV94" s="125">
        <f t="shared" si="48"/>
        <v>1</v>
      </c>
      <c r="AW94" s="125">
        <f t="shared" si="49"/>
        <v>0</v>
      </c>
      <c r="AX94" s="114">
        <f t="shared" si="50"/>
        <v>4</v>
      </c>
      <c r="AY94" s="116">
        <f t="shared" si="57"/>
        <v>5</v>
      </c>
      <c r="AZ94" s="108">
        <f t="shared" si="52"/>
        <v>0</v>
      </c>
      <c r="BA94" s="108">
        <f t="shared" si="55"/>
        <v>0</v>
      </c>
      <c r="BB94" s="108">
        <f t="shared" si="58"/>
        <v>0</v>
      </c>
      <c r="BC94" s="108">
        <f t="shared" si="56"/>
        <v>0</v>
      </c>
      <c r="BD94" s="124">
        <f t="shared" si="54"/>
        <v>0</v>
      </c>
      <c r="BE94" s="137"/>
      <c r="BF94" s="84"/>
      <c r="BG94" s="84"/>
      <c r="BH94" s="46"/>
      <c r="BI94" s="19" t="s">
        <v>359</v>
      </c>
    </row>
    <row r="95" spans="1:61" s="32" customFormat="1" x14ac:dyDescent="0.35">
      <c r="A95" s="46">
        <v>86</v>
      </c>
      <c r="B95" s="46">
        <v>53010102</v>
      </c>
      <c r="C95" s="143" t="s">
        <v>231</v>
      </c>
      <c r="D95" s="21" t="s">
        <v>251</v>
      </c>
      <c r="E95" s="21" t="s">
        <v>338</v>
      </c>
      <c r="F95" s="21" t="s">
        <v>341</v>
      </c>
      <c r="G95" s="21" t="s">
        <v>342</v>
      </c>
      <c r="H95" s="21" t="s">
        <v>347</v>
      </c>
      <c r="I95" s="19">
        <v>52</v>
      </c>
      <c r="J95" s="19" t="s">
        <v>354</v>
      </c>
      <c r="K95" s="19" t="s">
        <v>351</v>
      </c>
      <c r="L95" s="19">
        <v>0</v>
      </c>
      <c r="M95" s="40">
        <f t="shared" si="30"/>
        <v>0</v>
      </c>
      <c r="N95" s="41">
        <v>5</v>
      </c>
      <c r="O95" s="42">
        <f t="shared" si="31"/>
        <v>1</v>
      </c>
      <c r="P95" s="41">
        <v>8</v>
      </c>
      <c r="Q95" s="42">
        <f t="shared" si="32"/>
        <v>1</v>
      </c>
      <c r="R95" s="41">
        <v>7</v>
      </c>
      <c r="S95" s="43">
        <f t="shared" si="33"/>
        <v>1</v>
      </c>
      <c r="T95" s="41">
        <v>10</v>
      </c>
      <c r="U95" s="43">
        <f t="shared" si="34"/>
        <v>1</v>
      </c>
      <c r="V95" s="41">
        <v>4</v>
      </c>
      <c r="W95" s="43">
        <f t="shared" si="35"/>
        <v>1</v>
      </c>
      <c r="X95" s="41">
        <v>6</v>
      </c>
      <c r="Y95" s="43">
        <f t="shared" si="36"/>
        <v>1</v>
      </c>
      <c r="Z95" s="41">
        <v>6</v>
      </c>
      <c r="AA95" s="43">
        <f t="shared" si="37"/>
        <v>1</v>
      </c>
      <c r="AB95" s="41">
        <v>8</v>
      </c>
      <c r="AC95" s="43">
        <f t="shared" si="38"/>
        <v>1</v>
      </c>
      <c r="AD95" s="44">
        <v>14</v>
      </c>
      <c r="AE95" s="45">
        <f t="shared" si="39"/>
        <v>1</v>
      </c>
      <c r="AF95" s="44">
        <v>17</v>
      </c>
      <c r="AG95" s="45">
        <f t="shared" si="40"/>
        <v>1</v>
      </c>
      <c r="AH95" s="44">
        <v>16</v>
      </c>
      <c r="AI95" s="45">
        <f t="shared" si="41"/>
        <v>1</v>
      </c>
      <c r="AJ95" s="44">
        <v>0</v>
      </c>
      <c r="AK95" s="45">
        <f t="shared" si="42"/>
        <v>0</v>
      </c>
      <c r="AL95" s="44">
        <v>0</v>
      </c>
      <c r="AM95" s="45">
        <f t="shared" si="43"/>
        <v>0</v>
      </c>
      <c r="AN95" s="44">
        <v>0</v>
      </c>
      <c r="AO95" s="45">
        <f t="shared" si="44"/>
        <v>0</v>
      </c>
      <c r="AP95" s="116">
        <f t="shared" si="45"/>
        <v>101</v>
      </c>
      <c r="AQ95" s="116">
        <f t="shared" si="46"/>
        <v>11</v>
      </c>
      <c r="AR95" s="116">
        <v>1</v>
      </c>
      <c r="AS95" s="116">
        <v>0</v>
      </c>
      <c r="AT95" s="116">
        <v>10</v>
      </c>
      <c r="AU95" s="116">
        <f t="shared" si="47"/>
        <v>11</v>
      </c>
      <c r="AV95" s="125">
        <f t="shared" si="48"/>
        <v>1</v>
      </c>
      <c r="AW95" s="125">
        <f t="shared" si="49"/>
        <v>0</v>
      </c>
      <c r="AX95" s="114">
        <f t="shared" si="50"/>
        <v>6</v>
      </c>
      <c r="AY95" s="116">
        <f t="shared" si="57"/>
        <v>7</v>
      </c>
      <c r="AZ95" s="108">
        <f t="shared" si="52"/>
        <v>0</v>
      </c>
      <c r="BA95" s="108">
        <f t="shared" si="55"/>
        <v>0</v>
      </c>
      <c r="BB95" s="108">
        <f t="shared" si="58"/>
        <v>4</v>
      </c>
      <c r="BC95" s="108">
        <f t="shared" si="56"/>
        <v>4</v>
      </c>
      <c r="BD95" s="124">
        <f t="shared" si="54"/>
        <v>57.142857142857139</v>
      </c>
      <c r="BE95" s="137"/>
      <c r="BF95" s="84"/>
      <c r="BG95" s="84"/>
      <c r="BH95" s="46"/>
      <c r="BI95" s="19"/>
    </row>
    <row r="96" spans="1:61" s="32" customFormat="1" x14ac:dyDescent="0.35">
      <c r="A96" s="46">
        <v>87</v>
      </c>
      <c r="B96" s="46">
        <v>53010103</v>
      </c>
      <c r="C96" s="143" t="s">
        <v>232</v>
      </c>
      <c r="D96" s="21" t="s">
        <v>252</v>
      </c>
      <c r="E96" s="21" t="s">
        <v>338</v>
      </c>
      <c r="F96" s="21" t="s">
        <v>341</v>
      </c>
      <c r="G96" s="21" t="s">
        <v>342</v>
      </c>
      <c r="H96" s="21" t="s">
        <v>348</v>
      </c>
      <c r="I96" s="19">
        <v>60</v>
      </c>
      <c r="J96" s="19" t="s">
        <v>352</v>
      </c>
      <c r="K96" s="19" t="s">
        <v>350</v>
      </c>
      <c r="L96" s="19">
        <v>0</v>
      </c>
      <c r="M96" s="40">
        <f t="shared" si="30"/>
        <v>0</v>
      </c>
      <c r="N96" s="41">
        <v>22</v>
      </c>
      <c r="O96" s="42">
        <f t="shared" si="31"/>
        <v>1</v>
      </c>
      <c r="P96" s="41">
        <v>19</v>
      </c>
      <c r="Q96" s="42">
        <f t="shared" si="32"/>
        <v>1</v>
      </c>
      <c r="R96" s="41">
        <v>26</v>
      </c>
      <c r="S96" s="43">
        <f t="shared" si="33"/>
        <v>1</v>
      </c>
      <c r="T96" s="41">
        <v>21</v>
      </c>
      <c r="U96" s="43">
        <f t="shared" si="34"/>
        <v>1</v>
      </c>
      <c r="V96" s="41">
        <v>21</v>
      </c>
      <c r="W96" s="43">
        <f t="shared" si="35"/>
        <v>1</v>
      </c>
      <c r="X96" s="41">
        <v>27</v>
      </c>
      <c r="Y96" s="43">
        <f t="shared" si="36"/>
        <v>1</v>
      </c>
      <c r="Z96" s="41">
        <v>17</v>
      </c>
      <c r="AA96" s="43">
        <f t="shared" si="37"/>
        <v>1</v>
      </c>
      <c r="AB96" s="41">
        <v>24</v>
      </c>
      <c r="AC96" s="43">
        <f t="shared" si="38"/>
        <v>1</v>
      </c>
      <c r="AD96" s="44">
        <v>0</v>
      </c>
      <c r="AE96" s="45">
        <f t="shared" si="39"/>
        <v>0</v>
      </c>
      <c r="AF96" s="44">
        <v>0</v>
      </c>
      <c r="AG96" s="45">
        <f t="shared" si="40"/>
        <v>0</v>
      </c>
      <c r="AH96" s="44">
        <v>0</v>
      </c>
      <c r="AI96" s="45">
        <f t="shared" si="41"/>
        <v>0</v>
      </c>
      <c r="AJ96" s="44">
        <v>0</v>
      </c>
      <c r="AK96" s="45">
        <f t="shared" si="42"/>
        <v>0</v>
      </c>
      <c r="AL96" s="44">
        <v>0</v>
      </c>
      <c r="AM96" s="45">
        <f t="shared" si="43"/>
        <v>0</v>
      </c>
      <c r="AN96" s="44">
        <v>0</v>
      </c>
      <c r="AO96" s="45">
        <f t="shared" si="44"/>
        <v>0</v>
      </c>
      <c r="AP96" s="116">
        <f t="shared" si="45"/>
        <v>177</v>
      </c>
      <c r="AQ96" s="116">
        <f t="shared" si="46"/>
        <v>8</v>
      </c>
      <c r="AR96" s="116">
        <v>1</v>
      </c>
      <c r="AS96" s="116">
        <v>0</v>
      </c>
      <c r="AT96" s="116">
        <v>8</v>
      </c>
      <c r="AU96" s="116">
        <f t="shared" si="47"/>
        <v>9</v>
      </c>
      <c r="AV96" s="125">
        <f t="shared" si="48"/>
        <v>1</v>
      </c>
      <c r="AW96" s="125">
        <f t="shared" si="49"/>
        <v>0</v>
      </c>
      <c r="AX96" s="114">
        <f t="shared" si="50"/>
        <v>10</v>
      </c>
      <c r="AY96" s="116">
        <f t="shared" si="57"/>
        <v>11</v>
      </c>
      <c r="AZ96" s="108">
        <f t="shared" si="52"/>
        <v>0</v>
      </c>
      <c r="BA96" s="108">
        <f t="shared" si="55"/>
        <v>0</v>
      </c>
      <c r="BB96" s="108">
        <f t="shared" si="58"/>
        <v>-2</v>
      </c>
      <c r="BC96" s="108">
        <f t="shared" si="56"/>
        <v>-2</v>
      </c>
      <c r="BD96" s="124">
        <f t="shared" si="54"/>
        <v>-18.181818181818183</v>
      </c>
      <c r="BE96" s="137">
        <v>2</v>
      </c>
      <c r="BF96" s="84"/>
      <c r="BG96" s="84"/>
      <c r="BH96" s="46"/>
      <c r="BI96" s="19" t="s">
        <v>361</v>
      </c>
    </row>
    <row r="97" spans="1:61" s="32" customFormat="1" x14ac:dyDescent="0.35">
      <c r="A97" s="46">
        <v>88</v>
      </c>
      <c r="B97" s="46">
        <v>53010104</v>
      </c>
      <c r="C97" s="143" t="s">
        <v>233</v>
      </c>
      <c r="D97" s="21" t="s">
        <v>252</v>
      </c>
      <c r="E97" s="21" t="s">
        <v>338</v>
      </c>
      <c r="F97" s="21" t="s">
        <v>341</v>
      </c>
      <c r="G97" s="21" t="s">
        <v>342</v>
      </c>
      <c r="H97" s="21" t="s">
        <v>348</v>
      </c>
      <c r="I97" s="19">
        <v>60</v>
      </c>
      <c r="J97" s="19" t="s">
        <v>352</v>
      </c>
      <c r="K97" s="19" t="s">
        <v>351</v>
      </c>
      <c r="L97" s="19">
        <v>0</v>
      </c>
      <c r="M97" s="40">
        <f t="shared" si="30"/>
        <v>0</v>
      </c>
      <c r="N97" s="41">
        <v>3</v>
      </c>
      <c r="O97" s="42">
        <f t="shared" si="31"/>
        <v>1</v>
      </c>
      <c r="P97" s="41">
        <v>8</v>
      </c>
      <c r="Q97" s="42">
        <f t="shared" si="32"/>
        <v>1</v>
      </c>
      <c r="R97" s="41">
        <v>5</v>
      </c>
      <c r="S97" s="43">
        <f t="shared" si="33"/>
        <v>1</v>
      </c>
      <c r="T97" s="41">
        <v>4</v>
      </c>
      <c r="U97" s="43">
        <f t="shared" si="34"/>
        <v>1</v>
      </c>
      <c r="V97" s="41">
        <v>4</v>
      </c>
      <c r="W97" s="43">
        <f t="shared" si="35"/>
        <v>1</v>
      </c>
      <c r="X97" s="41">
        <v>6</v>
      </c>
      <c r="Y97" s="43">
        <f t="shared" si="36"/>
        <v>1</v>
      </c>
      <c r="Z97" s="41">
        <v>7</v>
      </c>
      <c r="AA97" s="43">
        <f t="shared" si="37"/>
        <v>1</v>
      </c>
      <c r="AB97" s="41">
        <v>7</v>
      </c>
      <c r="AC97" s="43">
        <f t="shared" si="38"/>
        <v>1</v>
      </c>
      <c r="AD97" s="44">
        <v>0</v>
      </c>
      <c r="AE97" s="45">
        <f t="shared" si="39"/>
        <v>0</v>
      </c>
      <c r="AF97" s="44">
        <v>0</v>
      </c>
      <c r="AG97" s="45">
        <f t="shared" si="40"/>
        <v>0</v>
      </c>
      <c r="AH97" s="44">
        <v>0</v>
      </c>
      <c r="AI97" s="45">
        <f t="shared" si="41"/>
        <v>0</v>
      </c>
      <c r="AJ97" s="44">
        <v>0</v>
      </c>
      <c r="AK97" s="45">
        <f t="shared" si="42"/>
        <v>0</v>
      </c>
      <c r="AL97" s="44">
        <v>0</v>
      </c>
      <c r="AM97" s="45">
        <f t="shared" si="43"/>
        <v>0</v>
      </c>
      <c r="AN97" s="44">
        <v>0</v>
      </c>
      <c r="AO97" s="45">
        <f t="shared" si="44"/>
        <v>0</v>
      </c>
      <c r="AP97" s="116">
        <f t="shared" si="45"/>
        <v>44</v>
      </c>
      <c r="AQ97" s="116">
        <f t="shared" si="46"/>
        <v>8</v>
      </c>
      <c r="AR97" s="116">
        <v>1</v>
      </c>
      <c r="AS97" s="116">
        <v>0</v>
      </c>
      <c r="AT97" s="116">
        <v>3</v>
      </c>
      <c r="AU97" s="116">
        <f t="shared" si="47"/>
        <v>4</v>
      </c>
      <c r="AV97" s="125">
        <f t="shared" si="48"/>
        <v>1</v>
      </c>
      <c r="AW97" s="125">
        <f t="shared" si="49"/>
        <v>0</v>
      </c>
      <c r="AX97" s="114">
        <f t="shared" si="50"/>
        <v>3</v>
      </c>
      <c r="AY97" s="116">
        <f t="shared" si="57"/>
        <v>4</v>
      </c>
      <c r="AZ97" s="108">
        <f t="shared" si="52"/>
        <v>0</v>
      </c>
      <c r="BA97" s="108">
        <f t="shared" si="55"/>
        <v>0</v>
      </c>
      <c r="BB97" s="108">
        <f t="shared" si="58"/>
        <v>0</v>
      </c>
      <c r="BC97" s="108">
        <f t="shared" si="56"/>
        <v>0</v>
      </c>
      <c r="BD97" s="124">
        <f t="shared" si="54"/>
        <v>0</v>
      </c>
      <c r="BE97" s="137"/>
      <c r="BF97" s="84"/>
      <c r="BG97" s="84"/>
      <c r="BH97" s="46"/>
      <c r="BI97" s="19"/>
    </row>
    <row r="98" spans="1:61" s="32" customFormat="1" x14ac:dyDescent="0.35">
      <c r="A98" s="46">
        <v>89</v>
      </c>
      <c r="B98" s="46">
        <v>53010106</v>
      </c>
      <c r="C98" s="143" t="s">
        <v>234</v>
      </c>
      <c r="D98" s="21" t="s">
        <v>252</v>
      </c>
      <c r="E98" s="21" t="s">
        <v>338</v>
      </c>
      <c r="F98" s="21" t="s">
        <v>341</v>
      </c>
      <c r="G98" s="21" t="s">
        <v>342</v>
      </c>
      <c r="H98" s="21" t="s">
        <v>348</v>
      </c>
      <c r="I98" s="19">
        <v>53</v>
      </c>
      <c r="J98" s="19" t="s">
        <v>352</v>
      </c>
      <c r="K98" s="19" t="s">
        <v>351</v>
      </c>
      <c r="L98" s="19">
        <v>0</v>
      </c>
      <c r="M98" s="40">
        <f t="shared" si="30"/>
        <v>0</v>
      </c>
      <c r="N98" s="41">
        <v>6</v>
      </c>
      <c r="O98" s="42">
        <f t="shared" si="31"/>
        <v>1</v>
      </c>
      <c r="P98" s="41">
        <v>8</v>
      </c>
      <c r="Q98" s="42">
        <f t="shared" si="32"/>
        <v>1</v>
      </c>
      <c r="R98" s="41">
        <v>4</v>
      </c>
      <c r="S98" s="43">
        <f t="shared" si="33"/>
        <v>1</v>
      </c>
      <c r="T98" s="41">
        <v>4</v>
      </c>
      <c r="U98" s="43">
        <f t="shared" si="34"/>
        <v>1</v>
      </c>
      <c r="V98" s="41">
        <v>5</v>
      </c>
      <c r="W98" s="43">
        <f t="shared" si="35"/>
        <v>1</v>
      </c>
      <c r="X98" s="41">
        <v>13</v>
      </c>
      <c r="Y98" s="43">
        <f t="shared" si="36"/>
        <v>1</v>
      </c>
      <c r="Z98" s="41">
        <v>5</v>
      </c>
      <c r="AA98" s="43">
        <f t="shared" si="37"/>
        <v>1</v>
      </c>
      <c r="AB98" s="41">
        <v>9</v>
      </c>
      <c r="AC98" s="43">
        <f t="shared" si="38"/>
        <v>1</v>
      </c>
      <c r="AD98" s="44">
        <v>0</v>
      </c>
      <c r="AE98" s="45">
        <f t="shared" si="39"/>
        <v>0</v>
      </c>
      <c r="AF98" s="44">
        <v>0</v>
      </c>
      <c r="AG98" s="45">
        <f t="shared" si="40"/>
        <v>0</v>
      </c>
      <c r="AH98" s="44">
        <v>0</v>
      </c>
      <c r="AI98" s="45">
        <f t="shared" si="41"/>
        <v>0</v>
      </c>
      <c r="AJ98" s="44">
        <v>0</v>
      </c>
      <c r="AK98" s="45">
        <f t="shared" si="42"/>
        <v>0</v>
      </c>
      <c r="AL98" s="44">
        <v>0</v>
      </c>
      <c r="AM98" s="45">
        <f t="shared" si="43"/>
        <v>0</v>
      </c>
      <c r="AN98" s="44">
        <v>0</v>
      </c>
      <c r="AO98" s="45">
        <f t="shared" si="44"/>
        <v>0</v>
      </c>
      <c r="AP98" s="116">
        <f t="shared" si="45"/>
        <v>54</v>
      </c>
      <c r="AQ98" s="116">
        <f t="shared" si="46"/>
        <v>8</v>
      </c>
      <c r="AR98" s="116">
        <v>1</v>
      </c>
      <c r="AS98" s="116">
        <v>0</v>
      </c>
      <c r="AT98" s="116">
        <v>3</v>
      </c>
      <c r="AU98" s="116">
        <f t="shared" si="47"/>
        <v>4</v>
      </c>
      <c r="AV98" s="125">
        <f t="shared" si="48"/>
        <v>1</v>
      </c>
      <c r="AW98" s="125">
        <f t="shared" si="49"/>
        <v>0</v>
      </c>
      <c r="AX98" s="114">
        <f t="shared" si="50"/>
        <v>3</v>
      </c>
      <c r="AY98" s="116">
        <f t="shared" si="57"/>
        <v>4</v>
      </c>
      <c r="AZ98" s="108">
        <f t="shared" si="52"/>
        <v>0</v>
      </c>
      <c r="BA98" s="108">
        <f t="shared" si="55"/>
        <v>0</v>
      </c>
      <c r="BB98" s="108">
        <f t="shared" si="58"/>
        <v>0</v>
      </c>
      <c r="BC98" s="108">
        <f t="shared" si="56"/>
        <v>0</v>
      </c>
      <c r="BD98" s="124">
        <f t="shared" si="54"/>
        <v>0</v>
      </c>
      <c r="BE98" s="137"/>
      <c r="BF98" s="84"/>
      <c r="BG98" s="84"/>
      <c r="BH98" s="19"/>
      <c r="BI98" s="19"/>
    </row>
    <row r="99" spans="1:61" s="32" customFormat="1" x14ac:dyDescent="0.35">
      <c r="A99" s="46">
        <v>90</v>
      </c>
      <c r="B99" s="46">
        <v>53010107</v>
      </c>
      <c r="C99" s="143" t="s">
        <v>235</v>
      </c>
      <c r="D99" s="21" t="s">
        <v>253</v>
      </c>
      <c r="E99" s="21" t="s">
        <v>338</v>
      </c>
      <c r="F99" s="21" t="s">
        <v>341</v>
      </c>
      <c r="G99" s="21" t="s">
        <v>342</v>
      </c>
      <c r="H99" s="21" t="s">
        <v>348</v>
      </c>
      <c r="I99" s="19">
        <v>30</v>
      </c>
      <c r="J99" s="19" t="s">
        <v>352</v>
      </c>
      <c r="K99" s="19" t="s">
        <v>351</v>
      </c>
      <c r="L99" s="19">
        <v>0</v>
      </c>
      <c r="M99" s="40">
        <f t="shared" si="30"/>
        <v>0</v>
      </c>
      <c r="N99" s="41">
        <v>22</v>
      </c>
      <c r="O99" s="42">
        <f t="shared" si="31"/>
        <v>1</v>
      </c>
      <c r="P99" s="41">
        <v>32</v>
      </c>
      <c r="Q99" s="42">
        <f t="shared" si="32"/>
        <v>1</v>
      </c>
      <c r="R99" s="41">
        <v>26</v>
      </c>
      <c r="S99" s="43">
        <f t="shared" si="33"/>
        <v>1</v>
      </c>
      <c r="T99" s="41">
        <v>31</v>
      </c>
      <c r="U99" s="43">
        <f t="shared" si="34"/>
        <v>1</v>
      </c>
      <c r="V99" s="41">
        <v>21</v>
      </c>
      <c r="W99" s="43">
        <f t="shared" si="35"/>
        <v>1</v>
      </c>
      <c r="X99" s="41">
        <v>32</v>
      </c>
      <c r="Y99" s="43">
        <f t="shared" si="36"/>
        <v>1</v>
      </c>
      <c r="Z99" s="41">
        <v>21</v>
      </c>
      <c r="AA99" s="43">
        <f t="shared" si="37"/>
        <v>1</v>
      </c>
      <c r="AB99" s="41">
        <v>28</v>
      </c>
      <c r="AC99" s="43">
        <f t="shared" si="38"/>
        <v>1</v>
      </c>
      <c r="AD99" s="44">
        <v>0</v>
      </c>
      <c r="AE99" s="45">
        <f t="shared" si="39"/>
        <v>0</v>
      </c>
      <c r="AF99" s="44">
        <v>0</v>
      </c>
      <c r="AG99" s="45">
        <f t="shared" si="40"/>
        <v>0</v>
      </c>
      <c r="AH99" s="44">
        <v>0</v>
      </c>
      <c r="AI99" s="45">
        <f t="shared" si="41"/>
        <v>0</v>
      </c>
      <c r="AJ99" s="44">
        <v>0</v>
      </c>
      <c r="AK99" s="45">
        <f t="shared" si="42"/>
        <v>0</v>
      </c>
      <c r="AL99" s="44">
        <v>0</v>
      </c>
      <c r="AM99" s="45">
        <f t="shared" si="43"/>
        <v>0</v>
      </c>
      <c r="AN99" s="44">
        <v>0</v>
      </c>
      <c r="AO99" s="45">
        <f t="shared" si="44"/>
        <v>0</v>
      </c>
      <c r="AP99" s="116">
        <f t="shared" si="45"/>
        <v>213</v>
      </c>
      <c r="AQ99" s="116">
        <f t="shared" si="46"/>
        <v>8</v>
      </c>
      <c r="AR99" s="116">
        <v>1</v>
      </c>
      <c r="AS99" s="116">
        <v>0</v>
      </c>
      <c r="AT99" s="116">
        <v>9</v>
      </c>
      <c r="AU99" s="116">
        <f t="shared" si="47"/>
        <v>10</v>
      </c>
      <c r="AV99" s="125">
        <f t="shared" si="48"/>
        <v>1</v>
      </c>
      <c r="AW99" s="125">
        <f t="shared" si="49"/>
        <v>0</v>
      </c>
      <c r="AX99" s="114">
        <f t="shared" si="50"/>
        <v>10</v>
      </c>
      <c r="AY99" s="116">
        <f t="shared" si="57"/>
        <v>11</v>
      </c>
      <c r="AZ99" s="108">
        <f t="shared" si="52"/>
        <v>0</v>
      </c>
      <c r="BA99" s="108">
        <f t="shared" si="55"/>
        <v>0</v>
      </c>
      <c r="BB99" s="108">
        <f t="shared" si="58"/>
        <v>-1</v>
      </c>
      <c r="BC99" s="108">
        <f t="shared" si="56"/>
        <v>-1</v>
      </c>
      <c r="BD99" s="124">
        <f t="shared" si="54"/>
        <v>-9.0909090909090917</v>
      </c>
      <c r="BE99" s="137">
        <v>1</v>
      </c>
      <c r="BF99" s="84"/>
      <c r="BG99" s="84"/>
      <c r="BH99" s="46"/>
      <c r="BI99" s="19"/>
    </row>
    <row r="100" spans="1:61" s="32" customFormat="1" x14ac:dyDescent="0.35">
      <c r="A100" s="46">
        <v>91</v>
      </c>
      <c r="B100" s="46">
        <v>53010108</v>
      </c>
      <c r="C100" s="143" t="s">
        <v>236</v>
      </c>
      <c r="D100" s="21" t="s">
        <v>253</v>
      </c>
      <c r="E100" s="21" t="s">
        <v>338</v>
      </c>
      <c r="F100" s="21" t="s">
        <v>341</v>
      </c>
      <c r="G100" s="21" t="s">
        <v>342</v>
      </c>
      <c r="H100" s="21" t="s">
        <v>347</v>
      </c>
      <c r="I100" s="19">
        <v>35</v>
      </c>
      <c r="J100" s="19" t="s">
        <v>352</v>
      </c>
      <c r="K100" s="19" t="s">
        <v>351</v>
      </c>
      <c r="L100" s="19">
        <v>0</v>
      </c>
      <c r="M100" s="40">
        <f t="shared" si="30"/>
        <v>0</v>
      </c>
      <c r="N100" s="41">
        <v>11</v>
      </c>
      <c r="O100" s="42">
        <f t="shared" si="31"/>
        <v>1</v>
      </c>
      <c r="P100" s="41">
        <v>14</v>
      </c>
      <c r="Q100" s="42">
        <f t="shared" si="32"/>
        <v>1</v>
      </c>
      <c r="R100" s="41">
        <v>12</v>
      </c>
      <c r="S100" s="43">
        <f t="shared" si="33"/>
        <v>1</v>
      </c>
      <c r="T100" s="41">
        <v>11</v>
      </c>
      <c r="U100" s="43">
        <f t="shared" si="34"/>
        <v>1</v>
      </c>
      <c r="V100" s="41">
        <v>13</v>
      </c>
      <c r="W100" s="43">
        <f t="shared" si="35"/>
        <v>1</v>
      </c>
      <c r="X100" s="41">
        <v>10</v>
      </c>
      <c r="Y100" s="43">
        <f t="shared" si="36"/>
        <v>1</v>
      </c>
      <c r="Z100" s="41">
        <v>16</v>
      </c>
      <c r="AA100" s="43">
        <f t="shared" si="37"/>
        <v>1</v>
      </c>
      <c r="AB100" s="41">
        <v>8</v>
      </c>
      <c r="AC100" s="43">
        <f t="shared" si="38"/>
        <v>1</v>
      </c>
      <c r="AD100" s="44">
        <v>9</v>
      </c>
      <c r="AE100" s="45">
        <f t="shared" si="39"/>
        <v>1</v>
      </c>
      <c r="AF100" s="44">
        <v>19</v>
      </c>
      <c r="AG100" s="45">
        <f t="shared" si="40"/>
        <v>1</v>
      </c>
      <c r="AH100" s="44">
        <v>9</v>
      </c>
      <c r="AI100" s="45">
        <f t="shared" si="41"/>
        <v>1</v>
      </c>
      <c r="AJ100" s="44">
        <v>0</v>
      </c>
      <c r="AK100" s="45">
        <f t="shared" si="42"/>
        <v>0</v>
      </c>
      <c r="AL100" s="44">
        <v>0</v>
      </c>
      <c r="AM100" s="45">
        <f t="shared" si="43"/>
        <v>0</v>
      </c>
      <c r="AN100" s="44">
        <v>0</v>
      </c>
      <c r="AO100" s="45">
        <f t="shared" si="44"/>
        <v>0</v>
      </c>
      <c r="AP100" s="116">
        <f t="shared" si="45"/>
        <v>132</v>
      </c>
      <c r="AQ100" s="116">
        <f t="shared" si="46"/>
        <v>11</v>
      </c>
      <c r="AR100" s="116">
        <v>1</v>
      </c>
      <c r="AS100" s="116">
        <v>0</v>
      </c>
      <c r="AT100" s="116">
        <v>12</v>
      </c>
      <c r="AU100" s="116">
        <f t="shared" si="47"/>
        <v>13</v>
      </c>
      <c r="AV100" s="125">
        <f t="shared" si="48"/>
        <v>1</v>
      </c>
      <c r="AW100" s="125">
        <f t="shared" si="49"/>
        <v>0</v>
      </c>
      <c r="AX100" s="114">
        <f t="shared" si="50"/>
        <v>14</v>
      </c>
      <c r="AY100" s="116">
        <f t="shared" si="57"/>
        <v>15</v>
      </c>
      <c r="AZ100" s="108">
        <f t="shared" si="52"/>
        <v>0</v>
      </c>
      <c r="BA100" s="108">
        <f t="shared" si="55"/>
        <v>0</v>
      </c>
      <c r="BB100" s="108">
        <f t="shared" si="58"/>
        <v>-2</v>
      </c>
      <c r="BC100" s="108">
        <f t="shared" si="56"/>
        <v>-2</v>
      </c>
      <c r="BD100" s="124">
        <f t="shared" si="54"/>
        <v>-13.333333333333334</v>
      </c>
      <c r="BE100" s="137">
        <v>2</v>
      </c>
      <c r="BF100" s="84">
        <v>2</v>
      </c>
      <c r="BG100" s="84"/>
      <c r="BH100" s="46"/>
      <c r="BI100" s="19"/>
    </row>
    <row r="101" spans="1:61" s="32" customFormat="1" x14ac:dyDescent="0.35">
      <c r="A101" s="46">
        <v>92</v>
      </c>
      <c r="B101" s="46">
        <v>53010109</v>
      </c>
      <c r="C101" s="143" t="s">
        <v>237</v>
      </c>
      <c r="D101" s="21" t="s">
        <v>253</v>
      </c>
      <c r="E101" s="21" t="s">
        <v>338</v>
      </c>
      <c r="F101" s="21" t="s">
        <v>341</v>
      </c>
      <c r="G101" s="21" t="s">
        <v>342</v>
      </c>
      <c r="H101" s="21" t="s">
        <v>348</v>
      </c>
      <c r="I101" s="19">
        <v>31</v>
      </c>
      <c r="J101" s="19" t="s">
        <v>352</v>
      </c>
      <c r="K101" s="19" t="s">
        <v>351</v>
      </c>
      <c r="L101" s="19">
        <v>0</v>
      </c>
      <c r="M101" s="40">
        <f t="shared" si="30"/>
        <v>0</v>
      </c>
      <c r="N101" s="41">
        <v>6</v>
      </c>
      <c r="O101" s="42">
        <f t="shared" si="31"/>
        <v>1</v>
      </c>
      <c r="P101" s="41">
        <v>4</v>
      </c>
      <c r="Q101" s="42">
        <f t="shared" si="32"/>
        <v>1</v>
      </c>
      <c r="R101" s="41">
        <v>3</v>
      </c>
      <c r="S101" s="43">
        <f t="shared" si="33"/>
        <v>1</v>
      </c>
      <c r="T101" s="41">
        <v>3</v>
      </c>
      <c r="U101" s="43">
        <f t="shared" si="34"/>
        <v>1</v>
      </c>
      <c r="V101" s="41">
        <v>6</v>
      </c>
      <c r="W101" s="43">
        <f t="shared" si="35"/>
        <v>1</v>
      </c>
      <c r="X101" s="41">
        <v>8</v>
      </c>
      <c r="Y101" s="43">
        <f t="shared" si="36"/>
        <v>1</v>
      </c>
      <c r="Z101" s="41">
        <v>5</v>
      </c>
      <c r="AA101" s="43">
        <f t="shared" si="37"/>
        <v>1</v>
      </c>
      <c r="AB101" s="41">
        <v>5</v>
      </c>
      <c r="AC101" s="43">
        <f t="shared" si="38"/>
        <v>1</v>
      </c>
      <c r="AD101" s="44">
        <v>0</v>
      </c>
      <c r="AE101" s="45">
        <f t="shared" si="39"/>
        <v>0</v>
      </c>
      <c r="AF101" s="44">
        <v>0</v>
      </c>
      <c r="AG101" s="45">
        <f t="shared" si="40"/>
        <v>0</v>
      </c>
      <c r="AH101" s="44">
        <v>0</v>
      </c>
      <c r="AI101" s="45">
        <f t="shared" si="41"/>
        <v>0</v>
      </c>
      <c r="AJ101" s="44">
        <v>0</v>
      </c>
      <c r="AK101" s="45">
        <f t="shared" si="42"/>
        <v>0</v>
      </c>
      <c r="AL101" s="44">
        <v>0</v>
      </c>
      <c r="AM101" s="45">
        <f t="shared" si="43"/>
        <v>0</v>
      </c>
      <c r="AN101" s="44">
        <v>0</v>
      </c>
      <c r="AO101" s="45">
        <f t="shared" si="44"/>
        <v>0</v>
      </c>
      <c r="AP101" s="116">
        <f t="shared" si="45"/>
        <v>40</v>
      </c>
      <c r="AQ101" s="116">
        <f t="shared" si="46"/>
        <v>8</v>
      </c>
      <c r="AR101" s="116">
        <v>1</v>
      </c>
      <c r="AS101" s="116">
        <v>0</v>
      </c>
      <c r="AT101" s="116">
        <v>3</v>
      </c>
      <c r="AU101" s="116">
        <f t="shared" si="47"/>
        <v>4</v>
      </c>
      <c r="AV101" s="125">
        <f t="shared" si="48"/>
        <v>1</v>
      </c>
      <c r="AW101" s="125">
        <f t="shared" si="49"/>
        <v>0</v>
      </c>
      <c r="AX101" s="114">
        <f t="shared" si="50"/>
        <v>2</v>
      </c>
      <c r="AY101" s="116">
        <f t="shared" si="57"/>
        <v>3</v>
      </c>
      <c r="AZ101" s="108">
        <f t="shared" si="52"/>
        <v>0</v>
      </c>
      <c r="BA101" s="108">
        <f t="shared" si="55"/>
        <v>0</v>
      </c>
      <c r="BB101" s="108">
        <f t="shared" si="58"/>
        <v>1</v>
      </c>
      <c r="BC101" s="108">
        <f t="shared" si="56"/>
        <v>1</v>
      </c>
      <c r="BD101" s="124">
        <f t="shared" si="54"/>
        <v>33.333333333333329</v>
      </c>
      <c r="BE101" s="137"/>
      <c r="BF101" s="84"/>
      <c r="BG101" s="84"/>
      <c r="BH101" s="46"/>
      <c r="BI101" s="19"/>
    </row>
    <row r="102" spans="1:61" s="32" customFormat="1" x14ac:dyDescent="0.35">
      <c r="A102" s="46">
        <v>93</v>
      </c>
      <c r="B102" s="46">
        <v>53010111</v>
      </c>
      <c r="C102" s="143" t="s">
        <v>238</v>
      </c>
      <c r="D102" s="21" t="s">
        <v>253</v>
      </c>
      <c r="E102" s="21" t="s">
        <v>338</v>
      </c>
      <c r="F102" s="21" t="s">
        <v>341</v>
      </c>
      <c r="G102" s="21" t="s">
        <v>342</v>
      </c>
      <c r="H102" s="21" t="s">
        <v>348</v>
      </c>
      <c r="I102" s="19">
        <v>38</v>
      </c>
      <c r="J102" s="19" t="s">
        <v>352</v>
      </c>
      <c r="K102" s="19" t="s">
        <v>351</v>
      </c>
      <c r="L102" s="19">
        <v>0</v>
      </c>
      <c r="M102" s="40">
        <f t="shared" si="30"/>
        <v>0</v>
      </c>
      <c r="N102" s="41">
        <v>4</v>
      </c>
      <c r="O102" s="42">
        <f t="shared" si="31"/>
        <v>1</v>
      </c>
      <c r="P102" s="41">
        <v>8</v>
      </c>
      <c r="Q102" s="42">
        <f t="shared" si="32"/>
        <v>1</v>
      </c>
      <c r="R102" s="41">
        <v>6</v>
      </c>
      <c r="S102" s="43">
        <f t="shared" si="33"/>
        <v>1</v>
      </c>
      <c r="T102" s="41">
        <v>5</v>
      </c>
      <c r="U102" s="43">
        <f t="shared" si="34"/>
        <v>1</v>
      </c>
      <c r="V102" s="41">
        <v>6</v>
      </c>
      <c r="W102" s="43">
        <f t="shared" si="35"/>
        <v>1</v>
      </c>
      <c r="X102" s="41">
        <v>8</v>
      </c>
      <c r="Y102" s="43">
        <f t="shared" si="36"/>
        <v>1</v>
      </c>
      <c r="Z102" s="41">
        <v>6</v>
      </c>
      <c r="AA102" s="43">
        <f t="shared" si="37"/>
        <v>1</v>
      </c>
      <c r="AB102" s="41">
        <v>7</v>
      </c>
      <c r="AC102" s="43">
        <f t="shared" si="38"/>
        <v>1</v>
      </c>
      <c r="AD102" s="44">
        <v>0</v>
      </c>
      <c r="AE102" s="45">
        <f t="shared" si="39"/>
        <v>0</v>
      </c>
      <c r="AF102" s="44">
        <v>0</v>
      </c>
      <c r="AG102" s="45">
        <f t="shared" si="40"/>
        <v>0</v>
      </c>
      <c r="AH102" s="44">
        <v>0</v>
      </c>
      <c r="AI102" s="45">
        <f t="shared" si="41"/>
        <v>0</v>
      </c>
      <c r="AJ102" s="44">
        <v>0</v>
      </c>
      <c r="AK102" s="45">
        <f t="shared" si="42"/>
        <v>0</v>
      </c>
      <c r="AL102" s="44">
        <v>0</v>
      </c>
      <c r="AM102" s="45">
        <f t="shared" si="43"/>
        <v>0</v>
      </c>
      <c r="AN102" s="44">
        <v>0</v>
      </c>
      <c r="AO102" s="45">
        <f t="shared" si="44"/>
        <v>0</v>
      </c>
      <c r="AP102" s="116">
        <f t="shared" si="45"/>
        <v>50</v>
      </c>
      <c r="AQ102" s="116">
        <f t="shared" si="46"/>
        <v>8</v>
      </c>
      <c r="AR102" s="116">
        <v>1</v>
      </c>
      <c r="AS102" s="116">
        <v>0</v>
      </c>
      <c r="AT102" s="116">
        <v>2</v>
      </c>
      <c r="AU102" s="116">
        <f t="shared" si="47"/>
        <v>3</v>
      </c>
      <c r="AV102" s="125">
        <f t="shared" si="48"/>
        <v>1</v>
      </c>
      <c r="AW102" s="125">
        <f t="shared" si="49"/>
        <v>0</v>
      </c>
      <c r="AX102" s="114">
        <f t="shared" si="50"/>
        <v>3</v>
      </c>
      <c r="AY102" s="116">
        <f t="shared" si="57"/>
        <v>4</v>
      </c>
      <c r="AZ102" s="108">
        <f t="shared" si="52"/>
        <v>0</v>
      </c>
      <c r="BA102" s="108">
        <f t="shared" si="55"/>
        <v>0</v>
      </c>
      <c r="BB102" s="108">
        <f t="shared" si="58"/>
        <v>-1</v>
      </c>
      <c r="BC102" s="108">
        <f t="shared" si="56"/>
        <v>-1</v>
      </c>
      <c r="BD102" s="124">
        <f t="shared" si="54"/>
        <v>-25</v>
      </c>
      <c r="BE102" s="137"/>
      <c r="BF102" s="84"/>
      <c r="BG102" s="84"/>
      <c r="BH102" s="144"/>
      <c r="BI102" s="19"/>
    </row>
    <row r="103" spans="1:61" s="32" customFormat="1" x14ac:dyDescent="0.35">
      <c r="A103" s="46">
        <v>94</v>
      </c>
      <c r="B103" s="46">
        <v>53010113</v>
      </c>
      <c r="C103" s="143" t="s">
        <v>239</v>
      </c>
      <c r="D103" s="21" t="s">
        <v>253</v>
      </c>
      <c r="E103" s="21" t="s">
        <v>338</v>
      </c>
      <c r="F103" s="21" t="s">
        <v>341</v>
      </c>
      <c r="G103" s="21" t="s">
        <v>342</v>
      </c>
      <c r="H103" s="21" t="s">
        <v>348</v>
      </c>
      <c r="I103" s="19">
        <v>31</v>
      </c>
      <c r="J103" s="19" t="s">
        <v>352</v>
      </c>
      <c r="K103" s="19" t="s">
        <v>351</v>
      </c>
      <c r="L103" s="19">
        <v>0</v>
      </c>
      <c r="M103" s="40">
        <f t="shared" si="30"/>
        <v>0</v>
      </c>
      <c r="N103" s="41">
        <v>5</v>
      </c>
      <c r="O103" s="42">
        <f t="shared" si="31"/>
        <v>1</v>
      </c>
      <c r="P103" s="41">
        <v>5</v>
      </c>
      <c r="Q103" s="42">
        <f t="shared" si="32"/>
        <v>1</v>
      </c>
      <c r="R103" s="41">
        <v>3</v>
      </c>
      <c r="S103" s="43">
        <f t="shared" si="33"/>
        <v>1</v>
      </c>
      <c r="T103" s="41">
        <v>3</v>
      </c>
      <c r="U103" s="43">
        <f t="shared" si="34"/>
        <v>1</v>
      </c>
      <c r="V103" s="41">
        <v>7</v>
      </c>
      <c r="W103" s="43">
        <f t="shared" si="35"/>
        <v>1</v>
      </c>
      <c r="X103" s="41">
        <v>6</v>
      </c>
      <c r="Y103" s="43">
        <f t="shared" si="36"/>
        <v>1</v>
      </c>
      <c r="Z103" s="41">
        <v>3</v>
      </c>
      <c r="AA103" s="43">
        <f t="shared" si="37"/>
        <v>1</v>
      </c>
      <c r="AB103" s="41">
        <v>6</v>
      </c>
      <c r="AC103" s="43">
        <f t="shared" si="38"/>
        <v>1</v>
      </c>
      <c r="AD103" s="44">
        <v>0</v>
      </c>
      <c r="AE103" s="45">
        <f t="shared" si="39"/>
        <v>0</v>
      </c>
      <c r="AF103" s="44">
        <v>0</v>
      </c>
      <c r="AG103" s="45">
        <f t="shared" si="40"/>
        <v>0</v>
      </c>
      <c r="AH103" s="44">
        <v>0</v>
      </c>
      <c r="AI103" s="45">
        <f t="shared" si="41"/>
        <v>0</v>
      </c>
      <c r="AJ103" s="44">
        <v>0</v>
      </c>
      <c r="AK103" s="45">
        <f t="shared" si="42"/>
        <v>0</v>
      </c>
      <c r="AL103" s="44">
        <v>0</v>
      </c>
      <c r="AM103" s="45">
        <f t="shared" si="43"/>
        <v>0</v>
      </c>
      <c r="AN103" s="44">
        <v>0</v>
      </c>
      <c r="AO103" s="45">
        <f t="shared" si="44"/>
        <v>0</v>
      </c>
      <c r="AP103" s="116">
        <f t="shared" si="45"/>
        <v>38</v>
      </c>
      <c r="AQ103" s="116">
        <f t="shared" si="46"/>
        <v>8</v>
      </c>
      <c r="AR103" s="116">
        <v>1</v>
      </c>
      <c r="AS103" s="116">
        <v>0</v>
      </c>
      <c r="AT103" s="116">
        <v>2</v>
      </c>
      <c r="AU103" s="116">
        <f t="shared" si="47"/>
        <v>3</v>
      </c>
      <c r="AV103" s="125">
        <f t="shared" si="48"/>
        <v>1</v>
      </c>
      <c r="AW103" s="125">
        <f t="shared" si="49"/>
        <v>0</v>
      </c>
      <c r="AX103" s="114">
        <f t="shared" si="50"/>
        <v>2</v>
      </c>
      <c r="AY103" s="116">
        <f t="shared" si="57"/>
        <v>3</v>
      </c>
      <c r="AZ103" s="108">
        <f t="shared" si="52"/>
        <v>0</v>
      </c>
      <c r="BA103" s="108">
        <f t="shared" si="55"/>
        <v>0</v>
      </c>
      <c r="BB103" s="108">
        <f t="shared" si="58"/>
        <v>0</v>
      </c>
      <c r="BC103" s="108">
        <f t="shared" si="56"/>
        <v>0</v>
      </c>
      <c r="BD103" s="124">
        <f t="shared" si="54"/>
        <v>0</v>
      </c>
      <c r="BE103" s="137">
        <v>1</v>
      </c>
      <c r="BF103" s="84"/>
      <c r="BG103" s="84"/>
      <c r="BH103" s="144"/>
      <c r="BI103" s="19"/>
    </row>
    <row r="104" spans="1:61" s="32" customFormat="1" x14ac:dyDescent="0.35">
      <c r="A104" s="46">
        <v>95</v>
      </c>
      <c r="B104" s="46">
        <v>53010114</v>
      </c>
      <c r="C104" s="143" t="s">
        <v>240</v>
      </c>
      <c r="D104" s="21" t="s">
        <v>279</v>
      </c>
      <c r="E104" s="21" t="s">
        <v>338</v>
      </c>
      <c r="F104" s="21" t="s">
        <v>341</v>
      </c>
      <c r="G104" s="21" t="s">
        <v>342</v>
      </c>
      <c r="H104" s="21" t="s">
        <v>348</v>
      </c>
      <c r="I104" s="19">
        <v>42</v>
      </c>
      <c r="J104" s="19" t="s">
        <v>354</v>
      </c>
      <c r="K104" s="19" t="s">
        <v>351</v>
      </c>
      <c r="L104" s="19">
        <v>0</v>
      </c>
      <c r="M104" s="40">
        <f t="shared" si="30"/>
        <v>0</v>
      </c>
      <c r="N104" s="41">
        <v>10</v>
      </c>
      <c r="O104" s="42">
        <f t="shared" si="31"/>
        <v>1</v>
      </c>
      <c r="P104" s="41">
        <v>11</v>
      </c>
      <c r="Q104" s="42">
        <f t="shared" si="32"/>
        <v>1</v>
      </c>
      <c r="R104" s="41">
        <v>10</v>
      </c>
      <c r="S104" s="43">
        <f t="shared" si="33"/>
        <v>1</v>
      </c>
      <c r="T104" s="41">
        <v>5</v>
      </c>
      <c r="U104" s="43">
        <f t="shared" si="34"/>
        <v>1</v>
      </c>
      <c r="V104" s="41">
        <v>11</v>
      </c>
      <c r="W104" s="43">
        <f t="shared" si="35"/>
        <v>1</v>
      </c>
      <c r="X104" s="41">
        <v>8</v>
      </c>
      <c r="Y104" s="43">
        <f t="shared" si="36"/>
        <v>1</v>
      </c>
      <c r="Z104" s="41">
        <v>11</v>
      </c>
      <c r="AA104" s="43">
        <f t="shared" si="37"/>
        <v>1</v>
      </c>
      <c r="AB104" s="41">
        <v>12</v>
      </c>
      <c r="AC104" s="43">
        <f t="shared" si="38"/>
        <v>1</v>
      </c>
      <c r="AD104" s="44">
        <v>0</v>
      </c>
      <c r="AE104" s="45">
        <f t="shared" si="39"/>
        <v>0</v>
      </c>
      <c r="AF104" s="44">
        <v>0</v>
      </c>
      <c r="AG104" s="45">
        <f t="shared" si="40"/>
        <v>0</v>
      </c>
      <c r="AH104" s="44">
        <v>0</v>
      </c>
      <c r="AI104" s="45">
        <f t="shared" si="41"/>
        <v>0</v>
      </c>
      <c r="AJ104" s="44">
        <v>0</v>
      </c>
      <c r="AK104" s="45">
        <f t="shared" si="42"/>
        <v>0</v>
      </c>
      <c r="AL104" s="44">
        <v>0</v>
      </c>
      <c r="AM104" s="45">
        <f t="shared" si="43"/>
        <v>0</v>
      </c>
      <c r="AN104" s="44">
        <v>0</v>
      </c>
      <c r="AO104" s="45">
        <f t="shared" si="44"/>
        <v>0</v>
      </c>
      <c r="AP104" s="116">
        <f t="shared" si="45"/>
        <v>78</v>
      </c>
      <c r="AQ104" s="116">
        <f t="shared" si="46"/>
        <v>8</v>
      </c>
      <c r="AR104" s="116">
        <v>1</v>
      </c>
      <c r="AS104" s="116">
        <v>0</v>
      </c>
      <c r="AT104" s="116">
        <v>4</v>
      </c>
      <c r="AU104" s="116">
        <f t="shared" si="47"/>
        <v>5</v>
      </c>
      <c r="AV104" s="125">
        <f t="shared" si="48"/>
        <v>1</v>
      </c>
      <c r="AW104" s="125">
        <f t="shared" si="49"/>
        <v>0</v>
      </c>
      <c r="AX104" s="114">
        <f t="shared" si="50"/>
        <v>4</v>
      </c>
      <c r="AY104" s="116">
        <f t="shared" si="57"/>
        <v>5</v>
      </c>
      <c r="AZ104" s="108">
        <f t="shared" si="52"/>
        <v>0</v>
      </c>
      <c r="BA104" s="108">
        <f t="shared" si="55"/>
        <v>0</v>
      </c>
      <c r="BB104" s="108">
        <f t="shared" si="58"/>
        <v>0</v>
      </c>
      <c r="BC104" s="108">
        <f t="shared" si="56"/>
        <v>0</v>
      </c>
      <c r="BD104" s="124">
        <f t="shared" si="54"/>
        <v>0</v>
      </c>
      <c r="BE104" s="137"/>
      <c r="BF104" s="84"/>
      <c r="BG104" s="84"/>
      <c r="BH104" s="46"/>
      <c r="BI104" s="19"/>
    </row>
    <row r="105" spans="1:61" s="32" customFormat="1" x14ac:dyDescent="0.35">
      <c r="A105" s="46">
        <v>96</v>
      </c>
      <c r="B105" s="46">
        <v>53010115</v>
      </c>
      <c r="C105" s="143" t="s">
        <v>241</v>
      </c>
      <c r="D105" s="21" t="s">
        <v>279</v>
      </c>
      <c r="E105" s="21" t="s">
        <v>338</v>
      </c>
      <c r="F105" s="21" t="s">
        <v>341</v>
      </c>
      <c r="G105" s="21" t="s">
        <v>342</v>
      </c>
      <c r="H105" s="21" t="s">
        <v>347</v>
      </c>
      <c r="I105" s="19">
        <v>48</v>
      </c>
      <c r="J105" s="19" t="s">
        <v>354</v>
      </c>
      <c r="K105" s="19" t="s">
        <v>351</v>
      </c>
      <c r="L105" s="19">
        <v>0</v>
      </c>
      <c r="M105" s="40">
        <f t="shared" si="30"/>
        <v>0</v>
      </c>
      <c r="N105" s="41">
        <v>25</v>
      </c>
      <c r="O105" s="42">
        <f t="shared" si="31"/>
        <v>1</v>
      </c>
      <c r="P105" s="41">
        <v>33</v>
      </c>
      <c r="Q105" s="42">
        <f t="shared" si="32"/>
        <v>1</v>
      </c>
      <c r="R105" s="41">
        <v>26</v>
      </c>
      <c r="S105" s="43">
        <f t="shared" si="33"/>
        <v>1</v>
      </c>
      <c r="T105" s="41">
        <v>24</v>
      </c>
      <c r="U105" s="43">
        <f t="shared" si="34"/>
        <v>1</v>
      </c>
      <c r="V105" s="41">
        <v>26</v>
      </c>
      <c r="W105" s="43">
        <f t="shared" si="35"/>
        <v>1</v>
      </c>
      <c r="X105" s="41">
        <v>31</v>
      </c>
      <c r="Y105" s="43">
        <f t="shared" si="36"/>
        <v>1</v>
      </c>
      <c r="Z105" s="41">
        <v>27</v>
      </c>
      <c r="AA105" s="43">
        <f t="shared" si="37"/>
        <v>1</v>
      </c>
      <c r="AB105" s="41">
        <v>25</v>
      </c>
      <c r="AC105" s="43">
        <f t="shared" si="38"/>
        <v>1</v>
      </c>
      <c r="AD105" s="44">
        <v>28</v>
      </c>
      <c r="AE105" s="45">
        <f t="shared" si="39"/>
        <v>1</v>
      </c>
      <c r="AF105" s="44">
        <v>35</v>
      </c>
      <c r="AG105" s="45">
        <f t="shared" si="40"/>
        <v>1</v>
      </c>
      <c r="AH105" s="44">
        <v>25</v>
      </c>
      <c r="AI105" s="45">
        <f t="shared" si="41"/>
        <v>1</v>
      </c>
      <c r="AJ105" s="44">
        <v>0</v>
      </c>
      <c r="AK105" s="45">
        <f t="shared" si="42"/>
        <v>0</v>
      </c>
      <c r="AL105" s="44">
        <v>0</v>
      </c>
      <c r="AM105" s="45">
        <f t="shared" si="43"/>
        <v>0</v>
      </c>
      <c r="AN105" s="44">
        <v>0</v>
      </c>
      <c r="AO105" s="45">
        <f t="shared" si="44"/>
        <v>0</v>
      </c>
      <c r="AP105" s="116">
        <f t="shared" si="45"/>
        <v>305</v>
      </c>
      <c r="AQ105" s="116">
        <f t="shared" si="46"/>
        <v>11</v>
      </c>
      <c r="AR105" s="116">
        <v>1</v>
      </c>
      <c r="AS105" s="116">
        <v>0</v>
      </c>
      <c r="AT105" s="116">
        <v>16</v>
      </c>
      <c r="AU105" s="116">
        <f t="shared" si="47"/>
        <v>17</v>
      </c>
      <c r="AV105" s="125">
        <f t="shared" si="48"/>
        <v>1</v>
      </c>
      <c r="AW105" s="125">
        <f t="shared" si="49"/>
        <v>0</v>
      </c>
      <c r="AX105" s="114">
        <f t="shared" si="50"/>
        <v>16</v>
      </c>
      <c r="AY105" s="116">
        <f t="shared" si="57"/>
        <v>17</v>
      </c>
      <c r="AZ105" s="108">
        <f t="shared" si="52"/>
        <v>0</v>
      </c>
      <c r="BA105" s="108">
        <f t="shared" si="55"/>
        <v>0</v>
      </c>
      <c r="BB105" s="108">
        <f t="shared" si="58"/>
        <v>0</v>
      </c>
      <c r="BC105" s="108">
        <f t="shared" si="56"/>
        <v>0</v>
      </c>
      <c r="BD105" s="124">
        <f t="shared" si="54"/>
        <v>0</v>
      </c>
      <c r="BE105" s="137"/>
      <c r="BF105" s="84"/>
      <c r="BG105" s="84"/>
      <c r="BH105" s="46"/>
      <c r="BI105" s="19"/>
    </row>
    <row r="106" spans="1:61" s="32" customFormat="1" x14ac:dyDescent="0.35">
      <c r="A106" s="46">
        <v>97</v>
      </c>
      <c r="B106" s="46">
        <v>53010118</v>
      </c>
      <c r="C106" s="143" t="s">
        <v>255</v>
      </c>
      <c r="D106" s="21" t="s">
        <v>279</v>
      </c>
      <c r="E106" s="21" t="s">
        <v>338</v>
      </c>
      <c r="F106" s="21" t="s">
        <v>341</v>
      </c>
      <c r="G106" s="21" t="s">
        <v>342</v>
      </c>
      <c r="H106" s="21" t="s">
        <v>348</v>
      </c>
      <c r="I106" s="19">
        <v>45</v>
      </c>
      <c r="J106" s="19" t="s">
        <v>354</v>
      </c>
      <c r="K106" s="19" t="s">
        <v>351</v>
      </c>
      <c r="L106" s="19">
        <v>0</v>
      </c>
      <c r="M106" s="40">
        <f>IF(L106=0,0,IF(L106&lt;10,1,IF(MOD(L106,30)&lt;10,ROUNDDOWN(L106/30,0),ROUNDUP(L106/30,0))))</f>
        <v>0</v>
      </c>
      <c r="N106" s="41">
        <v>0</v>
      </c>
      <c r="O106" s="42">
        <f>IF(N106=0,0,IF(N106&lt;10,1,IF(MOD(N106,30)&lt;10,ROUNDDOWN(N106/30,0),ROUNDUP(N106/30,0))))</f>
        <v>0</v>
      </c>
      <c r="P106" s="41">
        <v>0</v>
      </c>
      <c r="Q106" s="42">
        <f>IF(P106=0,0,IF(P106&lt;10,1,IF(MOD(P106,30)&lt;10,ROUNDDOWN(P106/30,0),ROUNDUP(P106/30,0))))</f>
        <v>0</v>
      </c>
      <c r="R106" s="41">
        <v>0</v>
      </c>
      <c r="S106" s="43">
        <f>IF(R106=0,0,IF(R106&lt;10,1,IF(MOD(R106,40)&lt;10,ROUNDDOWN(R106/40,0),ROUNDUP(R106/40,0))))</f>
        <v>0</v>
      </c>
      <c r="T106" s="41">
        <v>0</v>
      </c>
      <c r="U106" s="43">
        <f>IF(T106=0,0,IF(T106&lt;10,1,IF(MOD(T106,40)&lt;10,ROUNDDOWN(T106/40,0),ROUNDUP(T106/40,0))))</f>
        <v>0</v>
      </c>
      <c r="V106" s="41">
        <v>2</v>
      </c>
      <c r="W106" s="43">
        <f>IF(V106=0,0,IF(V106&lt;10,1,IF(MOD(V106,40)&lt;10,ROUNDDOWN(V106/40,0),ROUNDUP(V106/40,0))))</f>
        <v>1</v>
      </c>
      <c r="X106" s="41">
        <v>4</v>
      </c>
      <c r="Y106" s="43">
        <f>IF(X106=0,0,IF(X106&lt;10,1,IF(MOD(X106,40)&lt;10,ROUNDDOWN(X106/40,0),ROUNDUP(X106/40,0))))</f>
        <v>1</v>
      </c>
      <c r="Z106" s="41">
        <v>2</v>
      </c>
      <c r="AA106" s="43">
        <f>IF(Z106=0,0,IF(Z106&lt;10,1,IF(MOD(Z106,40)&lt;10,ROUNDDOWN(Z106/40,0),ROUNDUP(Z106/40,0))))</f>
        <v>1</v>
      </c>
      <c r="AB106" s="41">
        <v>4</v>
      </c>
      <c r="AC106" s="43">
        <f>IF(AB106=0,0,IF(AB106&lt;10,1,IF(MOD(AB106,40)&lt;10,ROUNDDOWN(AB106/40,0),ROUNDUP(AB106/40,0))))</f>
        <v>1</v>
      </c>
      <c r="AD106" s="44">
        <v>0</v>
      </c>
      <c r="AE106" s="45">
        <f>IF(AD106=0,0,IF(AD106&lt;10,1,IF(MOD(AD106,40)&lt;10,ROUNDDOWN(AD106/40,0),ROUNDUP(AD106/40,0))))</f>
        <v>0</v>
      </c>
      <c r="AF106" s="44">
        <v>0</v>
      </c>
      <c r="AG106" s="45">
        <f>IF(AF106=0,0,IF(AF106&lt;10,1,IF(MOD(AF106,40)&lt;10,ROUNDDOWN(AF106/40,0),ROUNDUP(AF106/40,0))))</f>
        <v>0</v>
      </c>
      <c r="AH106" s="44">
        <v>0</v>
      </c>
      <c r="AI106" s="45">
        <f>IF(AH106=0,0,IF(AH106&lt;10,1,IF(MOD(AH106,40)&lt;10,ROUNDDOWN(AH106/40,0),ROUNDUP(AH106/40,0))))</f>
        <v>0</v>
      </c>
      <c r="AJ106" s="44">
        <v>0</v>
      </c>
      <c r="AK106" s="45">
        <f>IF(AJ106=0,0,IF(AJ106&lt;10,1,IF(MOD(AJ106,40)&lt;10,ROUNDDOWN(AJ106/40,0),ROUNDUP(AJ106/40,0))))</f>
        <v>0</v>
      </c>
      <c r="AL106" s="44">
        <v>0</v>
      </c>
      <c r="AM106" s="45">
        <f>IF(AL106=0,0,IF(AL106&lt;10,1,IF(MOD(AL106,40)&lt;10,ROUNDDOWN(AL106/40,0),ROUNDUP(AL106/40,0))))</f>
        <v>0</v>
      </c>
      <c r="AN106" s="44">
        <v>0</v>
      </c>
      <c r="AO106" s="45">
        <f>IF(AN106=0,0,IF(AN106&lt;10,1,IF(MOD(AN106,40)&lt;10,ROUNDDOWN(AN106/40,0),ROUNDUP(AN106/40,0))))</f>
        <v>0</v>
      </c>
      <c r="AP106" s="116">
        <f>SUM(L106+N106+P106+R106+T106+V106+X106+Z106+AB106+AD106+AF106+AH106+AJ106+AL106+AN106)</f>
        <v>12</v>
      </c>
      <c r="AQ106" s="116">
        <f>SUM(M106+O106+Q106+S106+U106+W106+Y106+AA106+AC106+AE106+AG106+AI106+AK106+AM106+AO106)</f>
        <v>4</v>
      </c>
      <c r="AR106" s="116">
        <v>1</v>
      </c>
      <c r="AS106" s="116">
        <v>0</v>
      </c>
      <c r="AT106" s="116">
        <v>2</v>
      </c>
      <c r="AU106" s="116">
        <f>SUM(AR106:AT106)</f>
        <v>3</v>
      </c>
      <c r="AV106" s="125">
        <f>IF(AP106&lt;1,0,1)</f>
        <v>1</v>
      </c>
      <c r="AW106" s="125">
        <f>IF(AP106&lt;=0,0,IF(AP106&lt;=359,1,IF(AP106&lt;=719,2,IF(AP106&lt;=1079,3,IF(AP106&lt;=1679,4,IF(AP106&lt;=1680,5,IF(AP106&lt;=1680,1,5)))))))-AV106</f>
        <v>0</v>
      </c>
      <c r="AX106" s="114">
        <f>IF(AP106&lt;1,0,IF(AP106&lt;121,ROUNDUP(AP106/20,0),ROUND((((SUM(M106+O106+Q106)*30)+SUM(L106+N106+P106))/50)+(((SUM(S106+U106+W106+Y106+AA106+AC106)*40)+SUM(R106+T106+V106+X106+Z106+AB106))/50)+(SUM(AE106+AG106+AI106+AK106+AM106+AO106)*2),0)))</f>
        <v>1</v>
      </c>
      <c r="AY106" s="116">
        <f>SUM(AV106:AX106)</f>
        <v>2</v>
      </c>
      <c r="AZ106" s="108">
        <f>SUM(AR106)-AV106</f>
        <v>0</v>
      </c>
      <c r="BA106" s="108">
        <f>SUM(AS106)-AW106</f>
        <v>0</v>
      </c>
      <c r="BB106" s="108">
        <f>SUM(AT106)-AX106</f>
        <v>1</v>
      </c>
      <c r="BC106" s="108">
        <f>SUM(AU106)-AY106</f>
        <v>1</v>
      </c>
      <c r="BD106" s="124">
        <f>IFERROR(SUM(BC106)/AY106*100,0)</f>
        <v>50</v>
      </c>
      <c r="BE106" s="137"/>
      <c r="BF106" s="84">
        <v>1</v>
      </c>
      <c r="BG106" s="84"/>
      <c r="BH106" s="46"/>
      <c r="BI106" s="19"/>
    </row>
    <row r="107" spans="1:61" s="32" customFormat="1" x14ac:dyDescent="0.35">
      <c r="A107" s="46">
        <v>98</v>
      </c>
      <c r="B107" s="46">
        <v>53010116</v>
      </c>
      <c r="C107" s="143" t="s">
        <v>242</v>
      </c>
      <c r="D107" s="21" t="s">
        <v>279</v>
      </c>
      <c r="E107" s="21" t="s">
        <v>338</v>
      </c>
      <c r="F107" s="21" t="s">
        <v>341</v>
      </c>
      <c r="G107" s="21" t="s">
        <v>342</v>
      </c>
      <c r="H107" s="21" t="s">
        <v>348</v>
      </c>
      <c r="I107" s="19">
        <v>48</v>
      </c>
      <c r="J107" s="19" t="s">
        <v>354</v>
      </c>
      <c r="K107" s="19" t="s">
        <v>351</v>
      </c>
      <c r="L107" s="19">
        <v>0</v>
      </c>
      <c r="M107" s="40">
        <f t="shared" si="30"/>
        <v>0</v>
      </c>
      <c r="N107" s="41">
        <v>18</v>
      </c>
      <c r="O107" s="42">
        <f t="shared" si="31"/>
        <v>1</v>
      </c>
      <c r="P107" s="41">
        <v>18</v>
      </c>
      <c r="Q107" s="42">
        <f t="shared" si="32"/>
        <v>1</v>
      </c>
      <c r="R107" s="41">
        <v>27</v>
      </c>
      <c r="S107" s="43">
        <f t="shared" si="33"/>
        <v>1</v>
      </c>
      <c r="T107" s="41">
        <v>22</v>
      </c>
      <c r="U107" s="43">
        <f t="shared" si="34"/>
        <v>1</v>
      </c>
      <c r="V107" s="41">
        <v>21</v>
      </c>
      <c r="W107" s="43">
        <f t="shared" si="35"/>
        <v>1</v>
      </c>
      <c r="X107" s="41">
        <v>16</v>
      </c>
      <c r="Y107" s="43">
        <f t="shared" si="36"/>
        <v>1</v>
      </c>
      <c r="Z107" s="41">
        <v>18</v>
      </c>
      <c r="AA107" s="43">
        <f t="shared" si="37"/>
        <v>1</v>
      </c>
      <c r="AB107" s="41">
        <v>19</v>
      </c>
      <c r="AC107" s="43">
        <f t="shared" si="38"/>
        <v>1</v>
      </c>
      <c r="AD107" s="44">
        <v>0</v>
      </c>
      <c r="AE107" s="45">
        <f t="shared" si="39"/>
        <v>0</v>
      </c>
      <c r="AF107" s="44">
        <v>0</v>
      </c>
      <c r="AG107" s="45">
        <f t="shared" si="40"/>
        <v>0</v>
      </c>
      <c r="AH107" s="44">
        <v>0</v>
      </c>
      <c r="AI107" s="45">
        <f t="shared" si="41"/>
        <v>0</v>
      </c>
      <c r="AJ107" s="44">
        <v>0</v>
      </c>
      <c r="AK107" s="45">
        <f t="shared" si="42"/>
        <v>0</v>
      </c>
      <c r="AL107" s="44">
        <v>0</v>
      </c>
      <c r="AM107" s="45">
        <f t="shared" si="43"/>
        <v>0</v>
      </c>
      <c r="AN107" s="44">
        <v>0</v>
      </c>
      <c r="AO107" s="45">
        <f t="shared" si="44"/>
        <v>0</v>
      </c>
      <c r="AP107" s="116">
        <f t="shared" si="45"/>
        <v>159</v>
      </c>
      <c r="AQ107" s="116">
        <f t="shared" si="46"/>
        <v>8</v>
      </c>
      <c r="AR107" s="116">
        <v>1</v>
      </c>
      <c r="AS107" s="116">
        <v>0</v>
      </c>
      <c r="AT107" s="116">
        <v>8</v>
      </c>
      <c r="AU107" s="116">
        <f t="shared" si="47"/>
        <v>9</v>
      </c>
      <c r="AV107" s="125">
        <f t="shared" si="48"/>
        <v>1</v>
      </c>
      <c r="AW107" s="125">
        <f t="shared" si="49"/>
        <v>0</v>
      </c>
      <c r="AX107" s="114">
        <f t="shared" si="50"/>
        <v>9</v>
      </c>
      <c r="AY107" s="116">
        <f t="shared" si="57"/>
        <v>10</v>
      </c>
      <c r="AZ107" s="108">
        <f t="shared" si="52"/>
        <v>0</v>
      </c>
      <c r="BA107" s="108">
        <f t="shared" si="55"/>
        <v>0</v>
      </c>
      <c r="BB107" s="108">
        <f t="shared" si="58"/>
        <v>-1</v>
      </c>
      <c r="BC107" s="108">
        <f t="shared" si="56"/>
        <v>-1</v>
      </c>
      <c r="BD107" s="124">
        <f t="shared" si="54"/>
        <v>-10</v>
      </c>
      <c r="BE107" s="137">
        <v>1</v>
      </c>
      <c r="BF107" s="84"/>
      <c r="BG107" s="84"/>
      <c r="BH107" s="46"/>
      <c r="BI107" s="19" t="s">
        <v>357</v>
      </c>
    </row>
    <row r="108" spans="1:61" s="32" customFormat="1" x14ac:dyDescent="0.35">
      <c r="A108" s="46">
        <v>99</v>
      </c>
      <c r="B108" s="46">
        <v>53010117</v>
      </c>
      <c r="C108" s="143" t="s">
        <v>254</v>
      </c>
      <c r="D108" s="21" t="s">
        <v>279</v>
      </c>
      <c r="E108" s="21" t="s">
        <v>338</v>
      </c>
      <c r="F108" s="21" t="s">
        <v>341</v>
      </c>
      <c r="G108" s="21" t="s">
        <v>342</v>
      </c>
      <c r="H108" s="21" t="s">
        <v>347</v>
      </c>
      <c r="I108" s="19">
        <v>43</v>
      </c>
      <c r="J108" s="19" t="s">
        <v>354</v>
      </c>
      <c r="K108" s="19" t="s">
        <v>351</v>
      </c>
      <c r="L108" s="19">
        <v>0</v>
      </c>
      <c r="M108" s="40">
        <f t="shared" si="30"/>
        <v>0</v>
      </c>
      <c r="N108" s="41">
        <v>7</v>
      </c>
      <c r="O108" s="42">
        <f t="shared" si="31"/>
        <v>1</v>
      </c>
      <c r="P108" s="41">
        <v>13</v>
      </c>
      <c r="Q108" s="42">
        <f t="shared" si="32"/>
        <v>1</v>
      </c>
      <c r="R108" s="41">
        <v>11</v>
      </c>
      <c r="S108" s="43">
        <f t="shared" si="33"/>
        <v>1</v>
      </c>
      <c r="T108" s="41">
        <v>11</v>
      </c>
      <c r="U108" s="43">
        <f t="shared" si="34"/>
        <v>1</v>
      </c>
      <c r="V108" s="41">
        <v>10</v>
      </c>
      <c r="W108" s="43">
        <f t="shared" si="35"/>
        <v>1</v>
      </c>
      <c r="X108" s="41">
        <v>24</v>
      </c>
      <c r="Y108" s="43">
        <f t="shared" si="36"/>
        <v>1</v>
      </c>
      <c r="Z108" s="41">
        <v>14</v>
      </c>
      <c r="AA108" s="43">
        <f t="shared" si="37"/>
        <v>1</v>
      </c>
      <c r="AB108" s="41">
        <v>9</v>
      </c>
      <c r="AC108" s="43">
        <f t="shared" si="38"/>
        <v>1</v>
      </c>
      <c r="AD108" s="44">
        <v>18</v>
      </c>
      <c r="AE108" s="45">
        <f t="shared" si="39"/>
        <v>1</v>
      </c>
      <c r="AF108" s="44">
        <v>15</v>
      </c>
      <c r="AG108" s="45">
        <f t="shared" si="40"/>
        <v>1</v>
      </c>
      <c r="AH108" s="44">
        <v>6</v>
      </c>
      <c r="AI108" s="45">
        <f t="shared" si="41"/>
        <v>1</v>
      </c>
      <c r="AJ108" s="44">
        <v>0</v>
      </c>
      <c r="AK108" s="45">
        <f t="shared" si="42"/>
        <v>0</v>
      </c>
      <c r="AL108" s="44">
        <v>0</v>
      </c>
      <c r="AM108" s="45">
        <f t="shared" si="43"/>
        <v>0</v>
      </c>
      <c r="AN108" s="44">
        <v>0</v>
      </c>
      <c r="AO108" s="45">
        <f t="shared" si="44"/>
        <v>0</v>
      </c>
      <c r="AP108" s="116">
        <f t="shared" si="45"/>
        <v>138</v>
      </c>
      <c r="AQ108" s="116">
        <f t="shared" si="46"/>
        <v>11</v>
      </c>
      <c r="AR108" s="116">
        <v>1</v>
      </c>
      <c r="AS108" s="116">
        <v>0</v>
      </c>
      <c r="AT108" s="116">
        <v>12</v>
      </c>
      <c r="AU108" s="116">
        <f t="shared" si="47"/>
        <v>13</v>
      </c>
      <c r="AV108" s="125">
        <f t="shared" si="48"/>
        <v>1</v>
      </c>
      <c r="AW108" s="125">
        <f t="shared" si="49"/>
        <v>0</v>
      </c>
      <c r="AX108" s="114">
        <f t="shared" si="50"/>
        <v>14</v>
      </c>
      <c r="AY108" s="116">
        <f t="shared" si="57"/>
        <v>15</v>
      </c>
      <c r="AZ108" s="108">
        <f t="shared" si="52"/>
        <v>0</v>
      </c>
      <c r="BA108" s="108">
        <f t="shared" si="55"/>
        <v>0</v>
      </c>
      <c r="BB108" s="108">
        <f t="shared" si="58"/>
        <v>-2</v>
      </c>
      <c r="BC108" s="108">
        <f t="shared" si="56"/>
        <v>-2</v>
      </c>
      <c r="BD108" s="124">
        <f t="shared" si="54"/>
        <v>-13.333333333333334</v>
      </c>
      <c r="BE108" s="137">
        <v>2</v>
      </c>
      <c r="BF108" s="84"/>
      <c r="BG108" s="84"/>
      <c r="BH108" s="46"/>
      <c r="BI108" s="19" t="s">
        <v>358</v>
      </c>
    </row>
    <row r="109" spans="1:61" s="32" customFormat="1" x14ac:dyDescent="0.35">
      <c r="A109" s="46">
        <v>100</v>
      </c>
      <c r="B109" s="46">
        <v>53010119</v>
      </c>
      <c r="C109" s="143" t="s">
        <v>256</v>
      </c>
      <c r="D109" s="21" t="s">
        <v>280</v>
      </c>
      <c r="E109" s="21" t="s">
        <v>338</v>
      </c>
      <c r="F109" s="21" t="s">
        <v>341</v>
      </c>
      <c r="G109" s="21" t="s">
        <v>342</v>
      </c>
      <c r="H109" s="21" t="s">
        <v>348</v>
      </c>
      <c r="I109" s="19">
        <v>60</v>
      </c>
      <c r="J109" s="19" t="s">
        <v>354</v>
      </c>
      <c r="K109" s="19" t="s">
        <v>351</v>
      </c>
      <c r="L109" s="19">
        <v>0</v>
      </c>
      <c r="M109" s="40">
        <f t="shared" si="30"/>
        <v>0</v>
      </c>
      <c r="N109" s="41">
        <v>5</v>
      </c>
      <c r="O109" s="42">
        <f t="shared" si="31"/>
        <v>1</v>
      </c>
      <c r="P109" s="41">
        <v>18</v>
      </c>
      <c r="Q109" s="42">
        <f t="shared" si="32"/>
        <v>1</v>
      </c>
      <c r="R109" s="41">
        <v>10</v>
      </c>
      <c r="S109" s="43">
        <f t="shared" si="33"/>
        <v>1</v>
      </c>
      <c r="T109" s="41">
        <v>5</v>
      </c>
      <c r="U109" s="43">
        <f t="shared" si="34"/>
        <v>1</v>
      </c>
      <c r="V109" s="41">
        <v>9</v>
      </c>
      <c r="W109" s="43">
        <f t="shared" si="35"/>
        <v>1</v>
      </c>
      <c r="X109" s="41">
        <v>13</v>
      </c>
      <c r="Y109" s="43">
        <f t="shared" si="36"/>
        <v>1</v>
      </c>
      <c r="Z109" s="41">
        <v>5</v>
      </c>
      <c r="AA109" s="43">
        <f t="shared" si="37"/>
        <v>1</v>
      </c>
      <c r="AB109" s="41">
        <v>13</v>
      </c>
      <c r="AC109" s="43">
        <f t="shared" si="38"/>
        <v>1</v>
      </c>
      <c r="AD109" s="44">
        <v>0</v>
      </c>
      <c r="AE109" s="45">
        <v>0</v>
      </c>
      <c r="AF109" s="44">
        <v>0</v>
      </c>
      <c r="AG109" s="45">
        <f t="shared" si="40"/>
        <v>0</v>
      </c>
      <c r="AH109" s="44">
        <v>0</v>
      </c>
      <c r="AI109" s="45">
        <f t="shared" si="41"/>
        <v>0</v>
      </c>
      <c r="AJ109" s="44">
        <v>0</v>
      </c>
      <c r="AK109" s="45">
        <f t="shared" si="42"/>
        <v>0</v>
      </c>
      <c r="AL109" s="44">
        <v>0</v>
      </c>
      <c r="AM109" s="45">
        <f t="shared" si="43"/>
        <v>0</v>
      </c>
      <c r="AN109" s="44">
        <v>0</v>
      </c>
      <c r="AO109" s="45">
        <f t="shared" si="44"/>
        <v>0</v>
      </c>
      <c r="AP109" s="116">
        <f t="shared" si="45"/>
        <v>78</v>
      </c>
      <c r="AQ109" s="116">
        <f t="shared" si="46"/>
        <v>8</v>
      </c>
      <c r="AR109" s="116">
        <v>1</v>
      </c>
      <c r="AS109" s="116">
        <v>0</v>
      </c>
      <c r="AT109" s="116">
        <v>4</v>
      </c>
      <c r="AU109" s="116">
        <f t="shared" si="47"/>
        <v>5</v>
      </c>
      <c r="AV109" s="125">
        <f t="shared" si="48"/>
        <v>1</v>
      </c>
      <c r="AW109" s="125">
        <f t="shared" si="49"/>
        <v>0</v>
      </c>
      <c r="AX109" s="114">
        <f t="shared" si="50"/>
        <v>4</v>
      </c>
      <c r="AY109" s="116">
        <f t="shared" si="57"/>
        <v>5</v>
      </c>
      <c r="AZ109" s="108">
        <f t="shared" si="52"/>
        <v>0</v>
      </c>
      <c r="BA109" s="108">
        <f t="shared" si="55"/>
        <v>0</v>
      </c>
      <c r="BB109" s="108">
        <f t="shared" si="58"/>
        <v>0</v>
      </c>
      <c r="BC109" s="108">
        <f t="shared" si="56"/>
        <v>0</v>
      </c>
      <c r="BD109" s="124">
        <f t="shared" si="54"/>
        <v>0</v>
      </c>
      <c r="BE109" s="137"/>
      <c r="BF109" s="84"/>
      <c r="BG109" s="84"/>
      <c r="BH109" s="46"/>
      <c r="BI109" s="19"/>
    </row>
    <row r="110" spans="1:61" s="32" customFormat="1" x14ac:dyDescent="0.35">
      <c r="A110" s="46">
        <v>101</v>
      </c>
      <c r="B110" s="46">
        <v>53010120</v>
      </c>
      <c r="C110" s="143" t="s">
        <v>257</v>
      </c>
      <c r="D110" s="21" t="s">
        <v>280</v>
      </c>
      <c r="E110" s="21" t="s">
        <v>338</v>
      </c>
      <c r="F110" s="21" t="s">
        <v>341</v>
      </c>
      <c r="G110" s="21" t="s">
        <v>342</v>
      </c>
      <c r="H110" s="21" t="s">
        <v>348</v>
      </c>
      <c r="I110" s="19">
        <v>61</v>
      </c>
      <c r="J110" s="19" t="s">
        <v>354</v>
      </c>
      <c r="K110" s="19" t="s">
        <v>349</v>
      </c>
      <c r="L110" s="19">
        <v>0</v>
      </c>
      <c r="M110" s="40">
        <f t="shared" si="30"/>
        <v>0</v>
      </c>
      <c r="N110" s="41">
        <v>10</v>
      </c>
      <c r="O110" s="42">
        <f t="shared" si="31"/>
        <v>1</v>
      </c>
      <c r="P110" s="41">
        <v>6</v>
      </c>
      <c r="Q110" s="42">
        <f t="shared" si="32"/>
        <v>1</v>
      </c>
      <c r="R110" s="41">
        <v>6</v>
      </c>
      <c r="S110" s="43">
        <f t="shared" si="33"/>
        <v>1</v>
      </c>
      <c r="T110" s="41">
        <v>4</v>
      </c>
      <c r="U110" s="43">
        <f t="shared" si="34"/>
        <v>1</v>
      </c>
      <c r="V110" s="41">
        <v>5</v>
      </c>
      <c r="W110" s="43">
        <f t="shared" si="35"/>
        <v>1</v>
      </c>
      <c r="X110" s="41">
        <v>11</v>
      </c>
      <c r="Y110" s="43">
        <f t="shared" si="36"/>
        <v>1</v>
      </c>
      <c r="Z110" s="41">
        <v>11</v>
      </c>
      <c r="AA110" s="43">
        <f t="shared" si="37"/>
        <v>1</v>
      </c>
      <c r="AB110" s="41">
        <v>8</v>
      </c>
      <c r="AC110" s="43">
        <f t="shared" si="38"/>
        <v>1</v>
      </c>
      <c r="AD110" s="44">
        <v>0</v>
      </c>
      <c r="AE110" s="45">
        <f t="shared" ref="AE110:AE172" si="59">IF(AD110=0,0,IF(AD110&lt;10,1,IF(MOD(AD110,40)&lt;10,ROUNDDOWN(AD110/40,0),ROUNDUP(AD110/40,0))))</f>
        <v>0</v>
      </c>
      <c r="AF110" s="44">
        <v>0</v>
      </c>
      <c r="AG110" s="45">
        <f t="shared" si="40"/>
        <v>0</v>
      </c>
      <c r="AH110" s="44">
        <v>0</v>
      </c>
      <c r="AI110" s="45">
        <f t="shared" si="41"/>
        <v>0</v>
      </c>
      <c r="AJ110" s="44">
        <v>0</v>
      </c>
      <c r="AK110" s="45">
        <f t="shared" si="42"/>
        <v>0</v>
      </c>
      <c r="AL110" s="44">
        <v>0</v>
      </c>
      <c r="AM110" s="45">
        <f t="shared" si="43"/>
        <v>0</v>
      </c>
      <c r="AN110" s="44">
        <v>0</v>
      </c>
      <c r="AO110" s="45">
        <f t="shared" si="44"/>
        <v>0</v>
      </c>
      <c r="AP110" s="116">
        <f t="shared" si="45"/>
        <v>61</v>
      </c>
      <c r="AQ110" s="116">
        <f t="shared" si="46"/>
        <v>8</v>
      </c>
      <c r="AR110" s="116">
        <v>1</v>
      </c>
      <c r="AS110" s="116">
        <v>0</v>
      </c>
      <c r="AT110" s="116">
        <v>4</v>
      </c>
      <c r="AU110" s="116">
        <f t="shared" si="47"/>
        <v>5</v>
      </c>
      <c r="AV110" s="125">
        <f t="shared" si="48"/>
        <v>1</v>
      </c>
      <c r="AW110" s="125">
        <f t="shared" si="49"/>
        <v>0</v>
      </c>
      <c r="AX110" s="114">
        <f t="shared" si="50"/>
        <v>4</v>
      </c>
      <c r="AY110" s="116">
        <f t="shared" ref="AY110:AY172" si="60">SUM(AV110:AX110)</f>
        <v>5</v>
      </c>
      <c r="AZ110" s="108">
        <f t="shared" si="52"/>
        <v>0</v>
      </c>
      <c r="BA110" s="108">
        <f t="shared" si="52"/>
        <v>0</v>
      </c>
      <c r="BB110" s="108">
        <f t="shared" si="58"/>
        <v>0</v>
      </c>
      <c r="BC110" s="108">
        <f t="shared" si="58"/>
        <v>0</v>
      </c>
      <c r="BD110" s="124">
        <f t="shared" si="54"/>
        <v>0</v>
      </c>
      <c r="BE110" s="137"/>
      <c r="BF110" s="84"/>
      <c r="BG110" s="84"/>
      <c r="BH110" s="46"/>
      <c r="BI110" s="19"/>
    </row>
    <row r="111" spans="1:61" s="32" customFormat="1" x14ac:dyDescent="0.35">
      <c r="A111" s="46">
        <v>102</v>
      </c>
      <c r="B111" s="46">
        <v>53010121</v>
      </c>
      <c r="C111" s="143" t="s">
        <v>258</v>
      </c>
      <c r="D111" s="21" t="s">
        <v>280</v>
      </c>
      <c r="E111" s="21" t="s">
        <v>338</v>
      </c>
      <c r="F111" s="21" t="s">
        <v>341</v>
      </c>
      <c r="G111" s="21" t="s">
        <v>342</v>
      </c>
      <c r="H111" s="21" t="s">
        <v>347</v>
      </c>
      <c r="I111" s="19">
        <v>65</v>
      </c>
      <c r="J111" s="19" t="s">
        <v>354</v>
      </c>
      <c r="K111" s="19" t="s">
        <v>351</v>
      </c>
      <c r="L111" s="19">
        <v>0</v>
      </c>
      <c r="M111" s="40">
        <f t="shared" si="30"/>
        <v>0</v>
      </c>
      <c r="N111" s="41">
        <v>42</v>
      </c>
      <c r="O111" s="42">
        <f t="shared" si="31"/>
        <v>2</v>
      </c>
      <c r="P111" s="41">
        <v>50</v>
      </c>
      <c r="Q111" s="42">
        <f t="shared" si="32"/>
        <v>2</v>
      </c>
      <c r="R111" s="41">
        <v>40</v>
      </c>
      <c r="S111" s="43">
        <f t="shared" si="33"/>
        <v>1</v>
      </c>
      <c r="T111" s="41">
        <v>46</v>
      </c>
      <c r="U111" s="43">
        <f t="shared" si="34"/>
        <v>1</v>
      </c>
      <c r="V111" s="41">
        <v>46</v>
      </c>
      <c r="W111" s="43">
        <f t="shared" si="35"/>
        <v>1</v>
      </c>
      <c r="X111" s="41">
        <v>36</v>
      </c>
      <c r="Y111" s="43">
        <f t="shared" si="36"/>
        <v>1</v>
      </c>
      <c r="Z111" s="41">
        <v>35</v>
      </c>
      <c r="AA111" s="43">
        <f t="shared" si="37"/>
        <v>1</v>
      </c>
      <c r="AB111" s="41">
        <v>38</v>
      </c>
      <c r="AC111" s="43">
        <f t="shared" si="38"/>
        <v>1</v>
      </c>
      <c r="AD111" s="44">
        <v>44</v>
      </c>
      <c r="AE111" s="45">
        <f t="shared" si="59"/>
        <v>1</v>
      </c>
      <c r="AF111" s="44">
        <v>53</v>
      </c>
      <c r="AG111" s="45">
        <f t="shared" si="40"/>
        <v>2</v>
      </c>
      <c r="AH111" s="44">
        <v>52</v>
      </c>
      <c r="AI111" s="45">
        <f t="shared" si="41"/>
        <v>2</v>
      </c>
      <c r="AJ111" s="44">
        <v>25</v>
      </c>
      <c r="AK111" s="45">
        <f t="shared" si="42"/>
        <v>1</v>
      </c>
      <c r="AL111" s="44">
        <v>24</v>
      </c>
      <c r="AM111" s="45">
        <f t="shared" si="43"/>
        <v>1</v>
      </c>
      <c r="AN111" s="44">
        <v>29</v>
      </c>
      <c r="AO111" s="45">
        <f t="shared" si="44"/>
        <v>1</v>
      </c>
      <c r="AP111" s="116">
        <f t="shared" si="45"/>
        <v>560</v>
      </c>
      <c r="AQ111" s="116">
        <f t="shared" si="46"/>
        <v>18</v>
      </c>
      <c r="AR111" s="116">
        <v>1</v>
      </c>
      <c r="AS111" s="116">
        <v>1</v>
      </c>
      <c r="AT111" s="116">
        <v>30</v>
      </c>
      <c r="AU111" s="116">
        <f t="shared" si="47"/>
        <v>32</v>
      </c>
      <c r="AV111" s="125">
        <f t="shared" si="48"/>
        <v>1</v>
      </c>
      <c r="AW111" s="125">
        <f t="shared" si="49"/>
        <v>1</v>
      </c>
      <c r="AX111" s="114">
        <f t="shared" si="50"/>
        <v>30</v>
      </c>
      <c r="AY111" s="116">
        <f t="shared" si="60"/>
        <v>32</v>
      </c>
      <c r="AZ111" s="108">
        <f t="shared" si="52"/>
        <v>0</v>
      </c>
      <c r="BA111" s="108">
        <f t="shared" si="52"/>
        <v>0</v>
      </c>
      <c r="BB111" s="108">
        <f t="shared" si="52"/>
        <v>0</v>
      </c>
      <c r="BC111" s="108">
        <f t="shared" si="52"/>
        <v>0</v>
      </c>
      <c r="BD111" s="124">
        <f t="shared" si="54"/>
        <v>0</v>
      </c>
      <c r="BE111" s="137"/>
      <c r="BF111" s="84">
        <v>2</v>
      </c>
      <c r="BG111" s="84"/>
      <c r="BH111" s="46">
        <v>1</v>
      </c>
      <c r="BI111" s="19"/>
    </row>
    <row r="112" spans="1:61" s="32" customFormat="1" x14ac:dyDescent="0.35">
      <c r="A112" s="46">
        <v>103</v>
      </c>
      <c r="B112" s="46">
        <v>53010122</v>
      </c>
      <c r="C112" s="143" t="s">
        <v>259</v>
      </c>
      <c r="D112" s="21" t="s">
        <v>281</v>
      </c>
      <c r="E112" s="21" t="s">
        <v>338</v>
      </c>
      <c r="F112" s="21" t="s">
        <v>341</v>
      </c>
      <c r="G112" s="21" t="s">
        <v>342</v>
      </c>
      <c r="H112" s="21" t="s">
        <v>348</v>
      </c>
      <c r="I112" s="19">
        <v>50</v>
      </c>
      <c r="J112" s="19" t="s">
        <v>352</v>
      </c>
      <c r="K112" s="19" t="s">
        <v>351</v>
      </c>
      <c r="L112" s="19">
        <v>0</v>
      </c>
      <c r="M112" s="40">
        <f t="shared" si="30"/>
        <v>0</v>
      </c>
      <c r="N112" s="41">
        <v>9</v>
      </c>
      <c r="O112" s="42">
        <f t="shared" si="31"/>
        <v>1</v>
      </c>
      <c r="P112" s="41">
        <v>12</v>
      </c>
      <c r="Q112" s="42">
        <f t="shared" si="32"/>
        <v>1</v>
      </c>
      <c r="R112" s="41">
        <v>6</v>
      </c>
      <c r="S112" s="43">
        <f t="shared" si="33"/>
        <v>1</v>
      </c>
      <c r="T112" s="41">
        <v>7</v>
      </c>
      <c r="U112" s="43">
        <f t="shared" si="34"/>
        <v>1</v>
      </c>
      <c r="V112" s="41">
        <v>9</v>
      </c>
      <c r="W112" s="43">
        <f t="shared" si="35"/>
        <v>1</v>
      </c>
      <c r="X112" s="41">
        <v>13</v>
      </c>
      <c r="Y112" s="43">
        <f t="shared" si="36"/>
        <v>1</v>
      </c>
      <c r="Z112" s="41">
        <v>8</v>
      </c>
      <c r="AA112" s="43">
        <f t="shared" si="37"/>
        <v>1</v>
      </c>
      <c r="AB112" s="41">
        <v>5</v>
      </c>
      <c r="AC112" s="43">
        <f t="shared" si="38"/>
        <v>1</v>
      </c>
      <c r="AD112" s="44">
        <v>0</v>
      </c>
      <c r="AE112" s="45">
        <f t="shared" si="59"/>
        <v>0</v>
      </c>
      <c r="AF112" s="44">
        <v>0</v>
      </c>
      <c r="AG112" s="45">
        <f t="shared" si="40"/>
        <v>0</v>
      </c>
      <c r="AH112" s="44">
        <v>0</v>
      </c>
      <c r="AI112" s="45">
        <f t="shared" si="41"/>
        <v>0</v>
      </c>
      <c r="AJ112" s="44">
        <v>0</v>
      </c>
      <c r="AK112" s="45">
        <f t="shared" si="42"/>
        <v>0</v>
      </c>
      <c r="AL112" s="44">
        <v>0</v>
      </c>
      <c r="AM112" s="45">
        <f t="shared" si="43"/>
        <v>0</v>
      </c>
      <c r="AN112" s="44">
        <v>0</v>
      </c>
      <c r="AO112" s="45">
        <f t="shared" si="44"/>
        <v>0</v>
      </c>
      <c r="AP112" s="116">
        <f t="shared" si="45"/>
        <v>69</v>
      </c>
      <c r="AQ112" s="116">
        <f t="shared" si="46"/>
        <v>8</v>
      </c>
      <c r="AR112" s="116">
        <v>1</v>
      </c>
      <c r="AS112" s="116">
        <v>0</v>
      </c>
      <c r="AT112" s="116">
        <v>4</v>
      </c>
      <c r="AU112" s="116">
        <f t="shared" si="47"/>
        <v>5</v>
      </c>
      <c r="AV112" s="125">
        <f t="shared" si="48"/>
        <v>1</v>
      </c>
      <c r="AW112" s="125">
        <f t="shared" si="49"/>
        <v>0</v>
      </c>
      <c r="AX112" s="114">
        <f t="shared" si="50"/>
        <v>4</v>
      </c>
      <c r="AY112" s="116">
        <f t="shared" si="60"/>
        <v>5</v>
      </c>
      <c r="AZ112" s="108">
        <f t="shared" si="52"/>
        <v>0</v>
      </c>
      <c r="BA112" s="108">
        <f t="shared" si="52"/>
        <v>0</v>
      </c>
      <c r="BB112" s="108">
        <f t="shared" si="52"/>
        <v>0</v>
      </c>
      <c r="BC112" s="108">
        <f t="shared" si="52"/>
        <v>0</v>
      </c>
      <c r="BD112" s="124">
        <f t="shared" si="54"/>
        <v>0</v>
      </c>
      <c r="BE112" s="137"/>
      <c r="BF112" s="84"/>
      <c r="BG112" s="84"/>
      <c r="BH112" s="46"/>
      <c r="BI112" s="19"/>
    </row>
    <row r="113" spans="1:61" s="32" customFormat="1" x14ac:dyDescent="0.35">
      <c r="A113" s="46">
        <v>104</v>
      </c>
      <c r="B113" s="46">
        <v>53010123</v>
      </c>
      <c r="C113" s="143" t="s">
        <v>260</v>
      </c>
      <c r="D113" s="21" t="s">
        <v>281</v>
      </c>
      <c r="E113" s="21" t="s">
        <v>338</v>
      </c>
      <c r="F113" s="21" t="s">
        <v>341</v>
      </c>
      <c r="G113" s="21" t="s">
        <v>342</v>
      </c>
      <c r="H113" s="21" t="s">
        <v>348</v>
      </c>
      <c r="I113" s="19">
        <v>45</v>
      </c>
      <c r="J113" s="19" t="s">
        <v>352</v>
      </c>
      <c r="K113" s="19" t="s">
        <v>351</v>
      </c>
      <c r="L113" s="19">
        <v>0</v>
      </c>
      <c r="M113" s="40">
        <f t="shared" si="30"/>
        <v>0</v>
      </c>
      <c r="N113" s="41">
        <v>13</v>
      </c>
      <c r="O113" s="42">
        <f t="shared" si="31"/>
        <v>1</v>
      </c>
      <c r="P113" s="41">
        <v>10</v>
      </c>
      <c r="Q113" s="42">
        <f t="shared" si="32"/>
        <v>1</v>
      </c>
      <c r="R113" s="41">
        <v>13</v>
      </c>
      <c r="S113" s="43">
        <f t="shared" si="33"/>
        <v>1</v>
      </c>
      <c r="T113" s="41">
        <v>7</v>
      </c>
      <c r="U113" s="43">
        <f t="shared" si="34"/>
        <v>1</v>
      </c>
      <c r="V113" s="41">
        <v>10</v>
      </c>
      <c r="W113" s="43">
        <f t="shared" si="35"/>
        <v>1</v>
      </c>
      <c r="X113" s="41">
        <v>7</v>
      </c>
      <c r="Y113" s="43">
        <f t="shared" si="36"/>
        <v>1</v>
      </c>
      <c r="Z113" s="41">
        <v>10</v>
      </c>
      <c r="AA113" s="43">
        <f t="shared" si="37"/>
        <v>1</v>
      </c>
      <c r="AB113" s="41">
        <v>10</v>
      </c>
      <c r="AC113" s="43">
        <f t="shared" si="38"/>
        <v>1</v>
      </c>
      <c r="AD113" s="44">
        <v>0</v>
      </c>
      <c r="AE113" s="45">
        <f t="shared" si="59"/>
        <v>0</v>
      </c>
      <c r="AF113" s="44">
        <v>0</v>
      </c>
      <c r="AG113" s="45">
        <f t="shared" si="40"/>
        <v>0</v>
      </c>
      <c r="AH113" s="44">
        <v>0</v>
      </c>
      <c r="AI113" s="45">
        <f t="shared" si="41"/>
        <v>0</v>
      </c>
      <c r="AJ113" s="44">
        <v>0</v>
      </c>
      <c r="AK113" s="45">
        <f t="shared" si="42"/>
        <v>0</v>
      </c>
      <c r="AL113" s="44">
        <v>0</v>
      </c>
      <c r="AM113" s="45">
        <f t="shared" si="43"/>
        <v>0</v>
      </c>
      <c r="AN113" s="44">
        <v>0</v>
      </c>
      <c r="AO113" s="45">
        <f t="shared" si="44"/>
        <v>0</v>
      </c>
      <c r="AP113" s="116">
        <f t="shared" si="45"/>
        <v>80</v>
      </c>
      <c r="AQ113" s="116">
        <f t="shared" si="46"/>
        <v>8</v>
      </c>
      <c r="AR113" s="116">
        <v>1</v>
      </c>
      <c r="AS113" s="116">
        <v>0</v>
      </c>
      <c r="AT113" s="116">
        <v>4</v>
      </c>
      <c r="AU113" s="116">
        <f t="shared" si="47"/>
        <v>5</v>
      </c>
      <c r="AV113" s="125">
        <f t="shared" si="48"/>
        <v>1</v>
      </c>
      <c r="AW113" s="125">
        <f t="shared" si="49"/>
        <v>0</v>
      </c>
      <c r="AX113" s="114">
        <f t="shared" si="50"/>
        <v>4</v>
      </c>
      <c r="AY113" s="116">
        <f t="shared" si="60"/>
        <v>5</v>
      </c>
      <c r="AZ113" s="108">
        <f t="shared" si="52"/>
        <v>0</v>
      </c>
      <c r="BA113" s="108">
        <f t="shared" si="52"/>
        <v>0</v>
      </c>
      <c r="BB113" s="108">
        <f t="shared" si="52"/>
        <v>0</v>
      </c>
      <c r="BC113" s="108">
        <f t="shared" si="52"/>
        <v>0</v>
      </c>
      <c r="BD113" s="124">
        <f t="shared" si="54"/>
        <v>0</v>
      </c>
      <c r="BE113" s="137">
        <v>1</v>
      </c>
      <c r="BF113" s="84"/>
      <c r="BG113" s="84"/>
      <c r="BH113" s="46">
        <v>1</v>
      </c>
      <c r="BI113" s="19"/>
    </row>
    <row r="114" spans="1:61" s="32" customFormat="1" x14ac:dyDescent="0.35">
      <c r="A114" s="46">
        <v>105</v>
      </c>
      <c r="B114" s="46">
        <v>53010124</v>
      </c>
      <c r="C114" s="143" t="s">
        <v>261</v>
      </c>
      <c r="D114" s="21" t="s">
        <v>281</v>
      </c>
      <c r="E114" s="21" t="s">
        <v>338</v>
      </c>
      <c r="F114" s="21" t="s">
        <v>341</v>
      </c>
      <c r="G114" s="21" t="s">
        <v>342</v>
      </c>
      <c r="H114" s="21" t="s">
        <v>348</v>
      </c>
      <c r="I114" s="19">
        <v>47</v>
      </c>
      <c r="J114" s="19" t="s">
        <v>352</v>
      </c>
      <c r="K114" s="19" t="s">
        <v>351</v>
      </c>
      <c r="L114" s="19">
        <v>0</v>
      </c>
      <c r="M114" s="40">
        <f t="shared" si="30"/>
        <v>0</v>
      </c>
      <c r="N114" s="41">
        <v>4</v>
      </c>
      <c r="O114" s="42">
        <f t="shared" si="31"/>
        <v>1</v>
      </c>
      <c r="P114" s="41">
        <v>3</v>
      </c>
      <c r="Q114" s="42">
        <f t="shared" si="32"/>
        <v>1</v>
      </c>
      <c r="R114" s="41">
        <v>3</v>
      </c>
      <c r="S114" s="43">
        <f t="shared" si="33"/>
        <v>1</v>
      </c>
      <c r="T114" s="41">
        <v>3</v>
      </c>
      <c r="U114" s="43">
        <f t="shared" si="34"/>
        <v>1</v>
      </c>
      <c r="V114" s="41">
        <v>3</v>
      </c>
      <c r="W114" s="43">
        <f t="shared" si="35"/>
        <v>1</v>
      </c>
      <c r="X114" s="41">
        <v>8</v>
      </c>
      <c r="Y114" s="43">
        <f t="shared" si="36"/>
        <v>1</v>
      </c>
      <c r="Z114" s="41">
        <v>3</v>
      </c>
      <c r="AA114" s="43">
        <f t="shared" si="37"/>
        <v>1</v>
      </c>
      <c r="AB114" s="41">
        <v>8</v>
      </c>
      <c r="AC114" s="43">
        <f t="shared" si="38"/>
        <v>1</v>
      </c>
      <c r="AD114" s="44">
        <v>0</v>
      </c>
      <c r="AE114" s="45">
        <f t="shared" si="59"/>
        <v>0</v>
      </c>
      <c r="AF114" s="44">
        <v>0</v>
      </c>
      <c r="AG114" s="45">
        <f t="shared" si="40"/>
        <v>0</v>
      </c>
      <c r="AH114" s="44">
        <v>0</v>
      </c>
      <c r="AI114" s="45">
        <f t="shared" si="41"/>
        <v>0</v>
      </c>
      <c r="AJ114" s="44">
        <v>0</v>
      </c>
      <c r="AK114" s="45">
        <f t="shared" si="42"/>
        <v>0</v>
      </c>
      <c r="AL114" s="44">
        <v>0</v>
      </c>
      <c r="AM114" s="45">
        <f t="shared" si="43"/>
        <v>0</v>
      </c>
      <c r="AN114" s="44">
        <v>0</v>
      </c>
      <c r="AO114" s="45">
        <f t="shared" si="44"/>
        <v>0</v>
      </c>
      <c r="AP114" s="116">
        <f t="shared" si="45"/>
        <v>35</v>
      </c>
      <c r="AQ114" s="116">
        <f t="shared" si="46"/>
        <v>8</v>
      </c>
      <c r="AR114" s="116">
        <v>1</v>
      </c>
      <c r="AS114" s="116">
        <v>0</v>
      </c>
      <c r="AT114" s="116">
        <v>3</v>
      </c>
      <c r="AU114" s="116">
        <f t="shared" si="47"/>
        <v>4</v>
      </c>
      <c r="AV114" s="125">
        <f t="shared" si="48"/>
        <v>1</v>
      </c>
      <c r="AW114" s="125">
        <f t="shared" si="49"/>
        <v>0</v>
      </c>
      <c r="AX114" s="114">
        <f t="shared" si="50"/>
        <v>2</v>
      </c>
      <c r="AY114" s="116">
        <f t="shared" si="60"/>
        <v>3</v>
      </c>
      <c r="AZ114" s="108">
        <f t="shared" si="52"/>
        <v>0</v>
      </c>
      <c r="BA114" s="108">
        <f t="shared" si="52"/>
        <v>0</v>
      </c>
      <c r="BB114" s="108">
        <f t="shared" si="52"/>
        <v>1</v>
      </c>
      <c r="BC114" s="108">
        <f t="shared" si="52"/>
        <v>1</v>
      </c>
      <c r="BD114" s="124">
        <f t="shared" si="54"/>
        <v>33.333333333333329</v>
      </c>
      <c r="BE114" s="137"/>
      <c r="BF114" s="84"/>
      <c r="BG114" s="84"/>
      <c r="BH114" s="19"/>
      <c r="BI114" s="19"/>
    </row>
    <row r="115" spans="1:61" s="32" customFormat="1" x14ac:dyDescent="0.35">
      <c r="A115" s="46">
        <v>106</v>
      </c>
      <c r="B115" s="46">
        <v>53010125</v>
      </c>
      <c r="C115" s="143" t="s">
        <v>262</v>
      </c>
      <c r="D115" s="21" t="s">
        <v>281</v>
      </c>
      <c r="E115" s="21" t="s">
        <v>338</v>
      </c>
      <c r="F115" s="21" t="s">
        <v>341</v>
      </c>
      <c r="G115" s="21" t="s">
        <v>342</v>
      </c>
      <c r="H115" s="21" t="s">
        <v>348</v>
      </c>
      <c r="I115" s="19">
        <v>46</v>
      </c>
      <c r="J115" s="19" t="s">
        <v>352</v>
      </c>
      <c r="K115" s="19" t="s">
        <v>351</v>
      </c>
      <c r="L115" s="19">
        <v>0</v>
      </c>
      <c r="M115" s="40">
        <f t="shared" si="30"/>
        <v>0</v>
      </c>
      <c r="N115" s="41">
        <v>1</v>
      </c>
      <c r="O115" s="42">
        <f t="shared" si="31"/>
        <v>1</v>
      </c>
      <c r="P115" s="41">
        <v>4</v>
      </c>
      <c r="Q115" s="42">
        <f t="shared" si="32"/>
        <v>1</v>
      </c>
      <c r="R115" s="41">
        <v>2</v>
      </c>
      <c r="S115" s="43">
        <f t="shared" si="33"/>
        <v>1</v>
      </c>
      <c r="T115" s="41">
        <v>5</v>
      </c>
      <c r="U115" s="43">
        <f t="shared" si="34"/>
        <v>1</v>
      </c>
      <c r="V115" s="41">
        <v>3</v>
      </c>
      <c r="W115" s="43">
        <f t="shared" si="35"/>
        <v>1</v>
      </c>
      <c r="X115" s="41">
        <v>3</v>
      </c>
      <c r="Y115" s="43">
        <f t="shared" si="36"/>
        <v>1</v>
      </c>
      <c r="Z115" s="41">
        <v>2</v>
      </c>
      <c r="AA115" s="43">
        <f t="shared" si="37"/>
        <v>1</v>
      </c>
      <c r="AB115" s="41">
        <v>0</v>
      </c>
      <c r="AC115" s="43">
        <f t="shared" si="38"/>
        <v>0</v>
      </c>
      <c r="AD115" s="44">
        <v>0</v>
      </c>
      <c r="AE115" s="45">
        <f t="shared" si="59"/>
        <v>0</v>
      </c>
      <c r="AF115" s="44">
        <v>0</v>
      </c>
      <c r="AG115" s="45">
        <f t="shared" si="40"/>
        <v>0</v>
      </c>
      <c r="AH115" s="44">
        <v>0</v>
      </c>
      <c r="AI115" s="45">
        <f t="shared" si="41"/>
        <v>0</v>
      </c>
      <c r="AJ115" s="44">
        <v>0</v>
      </c>
      <c r="AK115" s="45">
        <f t="shared" si="42"/>
        <v>0</v>
      </c>
      <c r="AL115" s="44">
        <v>0</v>
      </c>
      <c r="AM115" s="45">
        <f t="shared" si="43"/>
        <v>0</v>
      </c>
      <c r="AN115" s="44">
        <v>0</v>
      </c>
      <c r="AO115" s="45">
        <f t="shared" si="44"/>
        <v>0</v>
      </c>
      <c r="AP115" s="116">
        <f t="shared" si="45"/>
        <v>20</v>
      </c>
      <c r="AQ115" s="116">
        <f t="shared" si="46"/>
        <v>7</v>
      </c>
      <c r="AR115" s="116">
        <v>1</v>
      </c>
      <c r="AS115" s="116">
        <v>0</v>
      </c>
      <c r="AT115" s="116">
        <v>1</v>
      </c>
      <c r="AU115" s="116">
        <f t="shared" si="47"/>
        <v>2</v>
      </c>
      <c r="AV115" s="125">
        <f t="shared" si="48"/>
        <v>1</v>
      </c>
      <c r="AW115" s="125">
        <f t="shared" si="49"/>
        <v>0</v>
      </c>
      <c r="AX115" s="114">
        <f t="shared" si="50"/>
        <v>1</v>
      </c>
      <c r="AY115" s="116">
        <f t="shared" si="60"/>
        <v>2</v>
      </c>
      <c r="AZ115" s="108">
        <f t="shared" si="52"/>
        <v>0</v>
      </c>
      <c r="BA115" s="108">
        <f t="shared" si="52"/>
        <v>0</v>
      </c>
      <c r="BB115" s="108">
        <f t="shared" si="52"/>
        <v>0</v>
      </c>
      <c r="BC115" s="108">
        <f t="shared" si="52"/>
        <v>0</v>
      </c>
      <c r="BD115" s="124">
        <f t="shared" si="54"/>
        <v>0</v>
      </c>
      <c r="BE115" s="137"/>
      <c r="BF115" s="84"/>
      <c r="BG115" s="84"/>
      <c r="BH115" s="46"/>
      <c r="BI115" s="19"/>
    </row>
    <row r="116" spans="1:61" s="32" customFormat="1" x14ac:dyDescent="0.35">
      <c r="A116" s="46">
        <v>107</v>
      </c>
      <c r="B116" s="46">
        <v>53010126</v>
      </c>
      <c r="C116" s="143" t="s">
        <v>263</v>
      </c>
      <c r="D116" s="21" t="s">
        <v>281</v>
      </c>
      <c r="E116" s="21" t="s">
        <v>338</v>
      </c>
      <c r="F116" s="21" t="s">
        <v>341</v>
      </c>
      <c r="G116" s="21" t="s">
        <v>342</v>
      </c>
      <c r="H116" s="21" t="s">
        <v>348</v>
      </c>
      <c r="I116" s="19">
        <v>50</v>
      </c>
      <c r="J116" s="19" t="s">
        <v>352</v>
      </c>
      <c r="K116" s="19" t="s">
        <v>351</v>
      </c>
      <c r="L116" s="19">
        <v>0</v>
      </c>
      <c r="M116" s="40">
        <f t="shared" si="30"/>
        <v>0</v>
      </c>
      <c r="N116" s="41">
        <v>91</v>
      </c>
      <c r="O116" s="42">
        <f t="shared" si="31"/>
        <v>3</v>
      </c>
      <c r="P116" s="41">
        <v>131</v>
      </c>
      <c r="Q116" s="42">
        <f t="shared" si="32"/>
        <v>5</v>
      </c>
      <c r="R116" s="41">
        <v>119</v>
      </c>
      <c r="S116" s="43">
        <f t="shared" si="33"/>
        <v>3</v>
      </c>
      <c r="T116" s="41">
        <v>137</v>
      </c>
      <c r="U116" s="43">
        <f t="shared" si="34"/>
        <v>4</v>
      </c>
      <c r="V116" s="41">
        <v>128</v>
      </c>
      <c r="W116" s="43">
        <f t="shared" si="35"/>
        <v>3</v>
      </c>
      <c r="X116" s="41">
        <v>131</v>
      </c>
      <c r="Y116" s="43">
        <f t="shared" si="36"/>
        <v>4</v>
      </c>
      <c r="Z116" s="41">
        <v>128</v>
      </c>
      <c r="AA116" s="43">
        <f t="shared" si="37"/>
        <v>3</v>
      </c>
      <c r="AB116" s="41">
        <v>140</v>
      </c>
      <c r="AC116" s="43">
        <f t="shared" si="38"/>
        <v>4</v>
      </c>
      <c r="AD116" s="44">
        <v>0</v>
      </c>
      <c r="AE116" s="45">
        <f t="shared" si="59"/>
        <v>0</v>
      </c>
      <c r="AF116" s="44">
        <v>0</v>
      </c>
      <c r="AG116" s="45">
        <f t="shared" si="40"/>
        <v>0</v>
      </c>
      <c r="AH116" s="44">
        <v>0</v>
      </c>
      <c r="AI116" s="45">
        <f t="shared" si="41"/>
        <v>0</v>
      </c>
      <c r="AJ116" s="44">
        <v>0</v>
      </c>
      <c r="AK116" s="45">
        <f t="shared" si="42"/>
        <v>0</v>
      </c>
      <c r="AL116" s="44">
        <v>0</v>
      </c>
      <c r="AM116" s="45">
        <f t="shared" si="43"/>
        <v>0</v>
      </c>
      <c r="AN116" s="44">
        <v>0</v>
      </c>
      <c r="AO116" s="45">
        <f t="shared" si="44"/>
        <v>0</v>
      </c>
      <c r="AP116" s="116">
        <f t="shared" si="45"/>
        <v>1005</v>
      </c>
      <c r="AQ116" s="116">
        <f t="shared" si="46"/>
        <v>29</v>
      </c>
      <c r="AR116" s="116">
        <v>1</v>
      </c>
      <c r="AS116" s="116">
        <v>2</v>
      </c>
      <c r="AT116" s="116">
        <v>43</v>
      </c>
      <c r="AU116" s="116">
        <f t="shared" si="47"/>
        <v>46</v>
      </c>
      <c r="AV116" s="125">
        <f t="shared" si="48"/>
        <v>1</v>
      </c>
      <c r="AW116" s="125">
        <f t="shared" si="49"/>
        <v>2</v>
      </c>
      <c r="AX116" s="114">
        <f t="shared" si="50"/>
        <v>42</v>
      </c>
      <c r="AY116" s="116">
        <f t="shared" si="60"/>
        <v>45</v>
      </c>
      <c r="AZ116" s="108">
        <f t="shared" si="52"/>
        <v>0</v>
      </c>
      <c r="BA116" s="108">
        <f t="shared" si="52"/>
        <v>0</v>
      </c>
      <c r="BB116" s="108">
        <f t="shared" si="52"/>
        <v>1</v>
      </c>
      <c r="BC116" s="108">
        <f t="shared" si="52"/>
        <v>1</v>
      </c>
      <c r="BD116" s="124">
        <f t="shared" si="54"/>
        <v>2.2222222222222223</v>
      </c>
      <c r="BE116" s="137"/>
      <c r="BF116" s="84"/>
      <c r="BG116" s="84"/>
      <c r="BH116" s="46"/>
      <c r="BI116" s="19"/>
    </row>
    <row r="117" spans="1:61" s="32" customFormat="1" x14ac:dyDescent="0.35">
      <c r="A117" s="46">
        <v>108</v>
      </c>
      <c r="B117" s="46">
        <v>53010127</v>
      </c>
      <c r="C117" s="143" t="s">
        <v>264</v>
      </c>
      <c r="D117" s="21" t="s">
        <v>282</v>
      </c>
      <c r="E117" s="21" t="s">
        <v>338</v>
      </c>
      <c r="F117" s="21" t="s">
        <v>341</v>
      </c>
      <c r="G117" s="21" t="s">
        <v>342</v>
      </c>
      <c r="H117" s="21" t="s">
        <v>348</v>
      </c>
      <c r="I117" s="19">
        <v>55</v>
      </c>
      <c r="J117" s="19" t="s">
        <v>354</v>
      </c>
      <c r="K117" s="19" t="s">
        <v>351</v>
      </c>
      <c r="L117" s="19">
        <v>0</v>
      </c>
      <c r="M117" s="40">
        <f t="shared" si="30"/>
        <v>0</v>
      </c>
      <c r="N117" s="41">
        <v>11</v>
      </c>
      <c r="O117" s="42">
        <f t="shared" si="31"/>
        <v>1</v>
      </c>
      <c r="P117" s="41">
        <v>21</v>
      </c>
      <c r="Q117" s="42">
        <f t="shared" si="32"/>
        <v>1</v>
      </c>
      <c r="R117" s="41">
        <v>17</v>
      </c>
      <c r="S117" s="43">
        <f t="shared" si="33"/>
        <v>1</v>
      </c>
      <c r="T117" s="41">
        <v>22</v>
      </c>
      <c r="U117" s="43">
        <f t="shared" si="34"/>
        <v>1</v>
      </c>
      <c r="V117" s="41">
        <v>17</v>
      </c>
      <c r="W117" s="43">
        <f t="shared" si="35"/>
        <v>1</v>
      </c>
      <c r="X117" s="41">
        <v>23</v>
      </c>
      <c r="Y117" s="43">
        <f t="shared" si="36"/>
        <v>1</v>
      </c>
      <c r="Z117" s="41">
        <v>27</v>
      </c>
      <c r="AA117" s="43">
        <f t="shared" si="37"/>
        <v>1</v>
      </c>
      <c r="AB117" s="41">
        <v>22</v>
      </c>
      <c r="AC117" s="43">
        <f t="shared" si="38"/>
        <v>1</v>
      </c>
      <c r="AD117" s="44">
        <v>0</v>
      </c>
      <c r="AE117" s="45">
        <f t="shared" si="59"/>
        <v>0</v>
      </c>
      <c r="AF117" s="44">
        <v>0</v>
      </c>
      <c r="AG117" s="45">
        <f t="shared" si="40"/>
        <v>0</v>
      </c>
      <c r="AH117" s="44">
        <v>0</v>
      </c>
      <c r="AI117" s="45">
        <f t="shared" si="41"/>
        <v>0</v>
      </c>
      <c r="AJ117" s="44">
        <v>0</v>
      </c>
      <c r="AK117" s="45">
        <f t="shared" si="42"/>
        <v>0</v>
      </c>
      <c r="AL117" s="44">
        <v>0</v>
      </c>
      <c r="AM117" s="45">
        <f t="shared" si="43"/>
        <v>0</v>
      </c>
      <c r="AN117" s="44">
        <v>0</v>
      </c>
      <c r="AO117" s="45">
        <f t="shared" si="44"/>
        <v>0</v>
      </c>
      <c r="AP117" s="116">
        <f t="shared" si="45"/>
        <v>160</v>
      </c>
      <c r="AQ117" s="116">
        <f t="shared" si="46"/>
        <v>8</v>
      </c>
      <c r="AR117" s="116">
        <v>1</v>
      </c>
      <c r="AS117" s="116">
        <v>0</v>
      </c>
      <c r="AT117" s="116">
        <v>8</v>
      </c>
      <c r="AU117" s="116">
        <f t="shared" si="47"/>
        <v>9</v>
      </c>
      <c r="AV117" s="125">
        <f t="shared" si="48"/>
        <v>1</v>
      </c>
      <c r="AW117" s="125">
        <f t="shared" si="49"/>
        <v>0</v>
      </c>
      <c r="AX117" s="114">
        <f t="shared" si="50"/>
        <v>9</v>
      </c>
      <c r="AY117" s="116">
        <f t="shared" si="60"/>
        <v>10</v>
      </c>
      <c r="AZ117" s="108">
        <f t="shared" si="52"/>
        <v>0</v>
      </c>
      <c r="BA117" s="108">
        <f t="shared" si="52"/>
        <v>0</v>
      </c>
      <c r="BB117" s="108">
        <f t="shared" si="52"/>
        <v>-1</v>
      </c>
      <c r="BC117" s="108">
        <f t="shared" si="52"/>
        <v>-1</v>
      </c>
      <c r="BD117" s="124">
        <f t="shared" si="54"/>
        <v>-10</v>
      </c>
      <c r="BE117" s="137">
        <v>1</v>
      </c>
      <c r="BF117" s="84"/>
      <c r="BG117" s="84"/>
      <c r="BH117" s="46"/>
      <c r="BI117" s="19"/>
    </row>
    <row r="118" spans="1:61" s="32" customFormat="1" x14ac:dyDescent="0.35">
      <c r="A118" s="46">
        <v>109</v>
      </c>
      <c r="B118" s="46">
        <v>53010128</v>
      </c>
      <c r="C118" s="143" t="s">
        <v>265</v>
      </c>
      <c r="D118" s="21" t="s">
        <v>282</v>
      </c>
      <c r="E118" s="21" t="s">
        <v>338</v>
      </c>
      <c r="F118" s="21" t="s">
        <v>341</v>
      </c>
      <c r="G118" s="21" t="s">
        <v>342</v>
      </c>
      <c r="H118" s="21" t="s">
        <v>348</v>
      </c>
      <c r="I118" s="19">
        <v>60</v>
      </c>
      <c r="J118" s="19" t="s">
        <v>354</v>
      </c>
      <c r="K118" s="19" t="s">
        <v>351</v>
      </c>
      <c r="L118" s="19">
        <v>6</v>
      </c>
      <c r="M118" s="40">
        <f t="shared" si="30"/>
        <v>1</v>
      </c>
      <c r="N118" s="41">
        <v>11</v>
      </c>
      <c r="O118" s="42">
        <f t="shared" si="31"/>
        <v>1</v>
      </c>
      <c r="P118" s="41">
        <v>11</v>
      </c>
      <c r="Q118" s="42">
        <f t="shared" si="32"/>
        <v>1</v>
      </c>
      <c r="R118" s="41">
        <v>8</v>
      </c>
      <c r="S118" s="43">
        <f t="shared" si="33"/>
        <v>1</v>
      </c>
      <c r="T118" s="41">
        <v>9</v>
      </c>
      <c r="U118" s="43">
        <f t="shared" si="34"/>
        <v>1</v>
      </c>
      <c r="V118" s="41">
        <v>8</v>
      </c>
      <c r="W118" s="43">
        <f t="shared" si="35"/>
        <v>1</v>
      </c>
      <c r="X118" s="41">
        <v>6</v>
      </c>
      <c r="Y118" s="43">
        <f t="shared" si="36"/>
        <v>1</v>
      </c>
      <c r="Z118" s="41">
        <v>4</v>
      </c>
      <c r="AA118" s="43">
        <f t="shared" si="37"/>
        <v>1</v>
      </c>
      <c r="AB118" s="41">
        <v>11</v>
      </c>
      <c r="AC118" s="43">
        <f t="shared" si="38"/>
        <v>1</v>
      </c>
      <c r="AD118" s="44">
        <v>0</v>
      </c>
      <c r="AE118" s="45">
        <f t="shared" si="59"/>
        <v>0</v>
      </c>
      <c r="AF118" s="44">
        <v>0</v>
      </c>
      <c r="AG118" s="45">
        <f t="shared" si="40"/>
        <v>0</v>
      </c>
      <c r="AH118" s="44">
        <v>0</v>
      </c>
      <c r="AI118" s="45">
        <f t="shared" si="41"/>
        <v>0</v>
      </c>
      <c r="AJ118" s="44">
        <v>0</v>
      </c>
      <c r="AK118" s="45">
        <f t="shared" si="42"/>
        <v>0</v>
      </c>
      <c r="AL118" s="44">
        <v>0</v>
      </c>
      <c r="AM118" s="45">
        <f t="shared" si="43"/>
        <v>0</v>
      </c>
      <c r="AN118" s="44">
        <v>0</v>
      </c>
      <c r="AO118" s="45">
        <f t="shared" si="44"/>
        <v>0</v>
      </c>
      <c r="AP118" s="116">
        <f t="shared" si="45"/>
        <v>74</v>
      </c>
      <c r="AQ118" s="116">
        <f t="shared" si="46"/>
        <v>9</v>
      </c>
      <c r="AR118" s="116">
        <v>1</v>
      </c>
      <c r="AS118" s="116">
        <v>0</v>
      </c>
      <c r="AT118" s="116">
        <v>4</v>
      </c>
      <c r="AU118" s="116">
        <f t="shared" si="47"/>
        <v>5</v>
      </c>
      <c r="AV118" s="125">
        <f t="shared" si="48"/>
        <v>1</v>
      </c>
      <c r="AW118" s="125">
        <f t="shared" si="49"/>
        <v>0</v>
      </c>
      <c r="AX118" s="114">
        <f t="shared" si="50"/>
        <v>4</v>
      </c>
      <c r="AY118" s="116">
        <f t="shared" si="60"/>
        <v>5</v>
      </c>
      <c r="AZ118" s="108">
        <f t="shared" si="52"/>
        <v>0</v>
      </c>
      <c r="BA118" s="108">
        <f t="shared" si="52"/>
        <v>0</v>
      </c>
      <c r="BB118" s="108">
        <f t="shared" si="52"/>
        <v>0</v>
      </c>
      <c r="BC118" s="108">
        <f t="shared" si="52"/>
        <v>0</v>
      </c>
      <c r="BD118" s="124">
        <f t="shared" si="54"/>
        <v>0</v>
      </c>
      <c r="BE118" s="137"/>
      <c r="BF118" s="84"/>
      <c r="BG118" s="84"/>
      <c r="BH118" s="46"/>
      <c r="BI118" s="19"/>
    </row>
    <row r="119" spans="1:61" s="32" customFormat="1" x14ac:dyDescent="0.35">
      <c r="A119" s="46">
        <v>110</v>
      </c>
      <c r="B119" s="46">
        <v>53010129</v>
      </c>
      <c r="C119" s="143" t="s">
        <v>266</v>
      </c>
      <c r="D119" s="21" t="s">
        <v>282</v>
      </c>
      <c r="E119" s="21" t="s">
        <v>338</v>
      </c>
      <c r="F119" s="21" t="s">
        <v>341</v>
      </c>
      <c r="G119" s="21" t="s">
        <v>342</v>
      </c>
      <c r="H119" s="21" t="s">
        <v>348</v>
      </c>
      <c r="I119" s="19">
        <v>77</v>
      </c>
      <c r="J119" s="19" t="s">
        <v>354</v>
      </c>
      <c r="K119" s="19" t="s">
        <v>351</v>
      </c>
      <c r="L119" s="19">
        <v>0</v>
      </c>
      <c r="M119" s="40">
        <f t="shared" si="30"/>
        <v>0</v>
      </c>
      <c r="N119" s="41">
        <v>8</v>
      </c>
      <c r="O119" s="42">
        <f t="shared" si="31"/>
        <v>1</v>
      </c>
      <c r="P119" s="41">
        <v>9</v>
      </c>
      <c r="Q119" s="42">
        <f t="shared" si="32"/>
        <v>1</v>
      </c>
      <c r="R119" s="41">
        <v>8</v>
      </c>
      <c r="S119" s="43">
        <f t="shared" si="33"/>
        <v>1</v>
      </c>
      <c r="T119" s="41">
        <v>16</v>
      </c>
      <c r="U119" s="43">
        <f t="shared" si="34"/>
        <v>1</v>
      </c>
      <c r="V119" s="41">
        <v>8</v>
      </c>
      <c r="W119" s="43">
        <f t="shared" si="35"/>
        <v>1</v>
      </c>
      <c r="X119" s="41">
        <v>6</v>
      </c>
      <c r="Y119" s="43">
        <f t="shared" si="36"/>
        <v>1</v>
      </c>
      <c r="Z119" s="41">
        <v>7</v>
      </c>
      <c r="AA119" s="43">
        <f t="shared" si="37"/>
        <v>1</v>
      </c>
      <c r="AB119" s="41">
        <v>3</v>
      </c>
      <c r="AC119" s="43">
        <f t="shared" si="38"/>
        <v>1</v>
      </c>
      <c r="AD119" s="44">
        <v>0</v>
      </c>
      <c r="AE119" s="45">
        <f t="shared" si="59"/>
        <v>0</v>
      </c>
      <c r="AF119" s="44">
        <v>0</v>
      </c>
      <c r="AG119" s="45">
        <f t="shared" si="40"/>
        <v>0</v>
      </c>
      <c r="AH119" s="44">
        <v>0</v>
      </c>
      <c r="AI119" s="45">
        <f t="shared" si="41"/>
        <v>0</v>
      </c>
      <c r="AJ119" s="44">
        <v>0</v>
      </c>
      <c r="AK119" s="45">
        <f t="shared" si="42"/>
        <v>0</v>
      </c>
      <c r="AL119" s="44">
        <v>0</v>
      </c>
      <c r="AM119" s="45">
        <f t="shared" si="43"/>
        <v>0</v>
      </c>
      <c r="AN119" s="44">
        <v>0</v>
      </c>
      <c r="AO119" s="45">
        <f t="shared" si="44"/>
        <v>0</v>
      </c>
      <c r="AP119" s="116">
        <f t="shared" si="45"/>
        <v>65</v>
      </c>
      <c r="AQ119" s="116">
        <f t="shared" si="46"/>
        <v>8</v>
      </c>
      <c r="AR119" s="116">
        <v>1</v>
      </c>
      <c r="AS119" s="116">
        <v>0</v>
      </c>
      <c r="AT119" s="116">
        <v>4</v>
      </c>
      <c r="AU119" s="116">
        <f t="shared" si="47"/>
        <v>5</v>
      </c>
      <c r="AV119" s="125">
        <f t="shared" si="48"/>
        <v>1</v>
      </c>
      <c r="AW119" s="125">
        <f t="shared" si="49"/>
        <v>0</v>
      </c>
      <c r="AX119" s="114">
        <f t="shared" si="50"/>
        <v>4</v>
      </c>
      <c r="AY119" s="116">
        <f t="shared" si="60"/>
        <v>5</v>
      </c>
      <c r="AZ119" s="108">
        <f t="shared" si="52"/>
        <v>0</v>
      </c>
      <c r="BA119" s="108">
        <f t="shared" si="52"/>
        <v>0</v>
      </c>
      <c r="BB119" s="108">
        <f t="shared" si="52"/>
        <v>0</v>
      </c>
      <c r="BC119" s="108">
        <f t="shared" si="52"/>
        <v>0</v>
      </c>
      <c r="BD119" s="124">
        <f t="shared" si="54"/>
        <v>0</v>
      </c>
      <c r="BE119" s="137"/>
      <c r="BF119" s="84"/>
      <c r="BG119" s="84"/>
      <c r="BH119" s="46"/>
      <c r="BI119" s="19" t="s">
        <v>359</v>
      </c>
    </row>
    <row r="120" spans="1:61" s="32" customFormat="1" x14ac:dyDescent="0.35">
      <c r="A120" s="46">
        <v>111</v>
      </c>
      <c r="B120" s="46">
        <v>53010131</v>
      </c>
      <c r="C120" s="143" t="s">
        <v>267</v>
      </c>
      <c r="D120" s="21" t="s">
        <v>267</v>
      </c>
      <c r="E120" s="21" t="s">
        <v>338</v>
      </c>
      <c r="F120" s="21" t="s">
        <v>341</v>
      </c>
      <c r="G120" s="21" t="s">
        <v>342</v>
      </c>
      <c r="H120" s="21" t="s">
        <v>348</v>
      </c>
      <c r="I120" s="19">
        <v>35</v>
      </c>
      <c r="J120" s="19" t="s">
        <v>354</v>
      </c>
      <c r="K120" s="19" t="s">
        <v>351</v>
      </c>
      <c r="L120" s="19">
        <v>0</v>
      </c>
      <c r="M120" s="40">
        <f t="shared" si="30"/>
        <v>0</v>
      </c>
      <c r="N120" s="41">
        <v>15</v>
      </c>
      <c r="O120" s="42">
        <f t="shared" si="31"/>
        <v>1</v>
      </c>
      <c r="P120" s="41">
        <v>10</v>
      </c>
      <c r="Q120" s="42">
        <f t="shared" si="32"/>
        <v>1</v>
      </c>
      <c r="R120" s="41">
        <v>7</v>
      </c>
      <c r="S120" s="43">
        <f t="shared" si="33"/>
        <v>1</v>
      </c>
      <c r="T120" s="41">
        <v>13</v>
      </c>
      <c r="U120" s="43">
        <f t="shared" si="34"/>
        <v>1</v>
      </c>
      <c r="V120" s="41">
        <v>14</v>
      </c>
      <c r="W120" s="43">
        <f t="shared" si="35"/>
        <v>1</v>
      </c>
      <c r="X120" s="41">
        <v>10</v>
      </c>
      <c r="Y120" s="43">
        <f t="shared" si="36"/>
        <v>1</v>
      </c>
      <c r="Z120" s="41">
        <v>16</v>
      </c>
      <c r="AA120" s="43">
        <f t="shared" si="37"/>
        <v>1</v>
      </c>
      <c r="AB120" s="41">
        <v>9</v>
      </c>
      <c r="AC120" s="43">
        <f t="shared" si="38"/>
        <v>1</v>
      </c>
      <c r="AD120" s="44">
        <v>0</v>
      </c>
      <c r="AE120" s="45">
        <f t="shared" si="59"/>
        <v>0</v>
      </c>
      <c r="AF120" s="44">
        <v>0</v>
      </c>
      <c r="AG120" s="45">
        <f t="shared" si="40"/>
        <v>0</v>
      </c>
      <c r="AH120" s="44">
        <v>0</v>
      </c>
      <c r="AI120" s="45">
        <f t="shared" si="41"/>
        <v>0</v>
      </c>
      <c r="AJ120" s="44">
        <v>0</v>
      </c>
      <c r="AK120" s="45">
        <f t="shared" si="42"/>
        <v>0</v>
      </c>
      <c r="AL120" s="44">
        <v>0</v>
      </c>
      <c r="AM120" s="45">
        <f t="shared" si="43"/>
        <v>0</v>
      </c>
      <c r="AN120" s="44">
        <v>0</v>
      </c>
      <c r="AO120" s="45">
        <f t="shared" si="44"/>
        <v>0</v>
      </c>
      <c r="AP120" s="116">
        <f t="shared" si="45"/>
        <v>94</v>
      </c>
      <c r="AQ120" s="116">
        <f t="shared" si="46"/>
        <v>8</v>
      </c>
      <c r="AR120" s="116">
        <v>1</v>
      </c>
      <c r="AS120" s="116">
        <v>0</v>
      </c>
      <c r="AT120" s="116">
        <v>5</v>
      </c>
      <c r="AU120" s="116">
        <f t="shared" si="47"/>
        <v>6</v>
      </c>
      <c r="AV120" s="125">
        <f t="shared" si="48"/>
        <v>1</v>
      </c>
      <c r="AW120" s="125">
        <f t="shared" si="49"/>
        <v>0</v>
      </c>
      <c r="AX120" s="114">
        <f t="shared" si="50"/>
        <v>5</v>
      </c>
      <c r="AY120" s="116">
        <f t="shared" si="60"/>
        <v>6</v>
      </c>
      <c r="AZ120" s="108">
        <f t="shared" si="52"/>
        <v>0</v>
      </c>
      <c r="BA120" s="108">
        <f t="shared" si="52"/>
        <v>0</v>
      </c>
      <c r="BB120" s="108">
        <f t="shared" si="52"/>
        <v>0</v>
      </c>
      <c r="BC120" s="108">
        <f t="shared" si="52"/>
        <v>0</v>
      </c>
      <c r="BD120" s="124">
        <f t="shared" si="54"/>
        <v>0</v>
      </c>
      <c r="BE120" s="137"/>
      <c r="BF120" s="84"/>
      <c r="BG120" s="84"/>
      <c r="BH120" s="46">
        <v>1</v>
      </c>
      <c r="BI120" s="19" t="s">
        <v>357</v>
      </c>
    </row>
    <row r="121" spans="1:61" s="32" customFormat="1" x14ac:dyDescent="0.35">
      <c r="A121" s="46">
        <v>112</v>
      </c>
      <c r="B121" s="46">
        <v>53010132</v>
      </c>
      <c r="C121" s="143" t="s">
        <v>268</v>
      </c>
      <c r="D121" s="21" t="s">
        <v>267</v>
      </c>
      <c r="E121" s="21" t="s">
        <v>338</v>
      </c>
      <c r="F121" s="21" t="s">
        <v>341</v>
      </c>
      <c r="G121" s="21" t="s">
        <v>342</v>
      </c>
      <c r="H121" s="21" t="s">
        <v>347</v>
      </c>
      <c r="I121" s="19">
        <v>40</v>
      </c>
      <c r="J121" s="19" t="s">
        <v>354</v>
      </c>
      <c r="K121" s="19" t="s">
        <v>351</v>
      </c>
      <c r="L121" s="19">
        <v>0</v>
      </c>
      <c r="M121" s="40">
        <f t="shared" si="30"/>
        <v>0</v>
      </c>
      <c r="N121" s="41">
        <v>12</v>
      </c>
      <c r="O121" s="42">
        <f t="shared" si="31"/>
        <v>1</v>
      </c>
      <c r="P121" s="41">
        <v>25</v>
      </c>
      <c r="Q121" s="42">
        <f t="shared" si="32"/>
        <v>1</v>
      </c>
      <c r="R121" s="41">
        <v>17</v>
      </c>
      <c r="S121" s="43">
        <f t="shared" si="33"/>
        <v>1</v>
      </c>
      <c r="T121" s="41">
        <v>21</v>
      </c>
      <c r="U121" s="43">
        <f t="shared" si="34"/>
        <v>1</v>
      </c>
      <c r="V121" s="41">
        <v>21</v>
      </c>
      <c r="W121" s="43">
        <f t="shared" si="35"/>
        <v>1</v>
      </c>
      <c r="X121" s="41">
        <v>12</v>
      </c>
      <c r="Y121" s="43">
        <f t="shared" si="36"/>
        <v>1</v>
      </c>
      <c r="Z121" s="41">
        <v>27</v>
      </c>
      <c r="AA121" s="43">
        <f t="shared" si="37"/>
        <v>1</v>
      </c>
      <c r="AB121" s="41">
        <v>25</v>
      </c>
      <c r="AC121" s="43">
        <f t="shared" si="38"/>
        <v>1</v>
      </c>
      <c r="AD121" s="44">
        <v>23</v>
      </c>
      <c r="AE121" s="45">
        <f t="shared" si="59"/>
        <v>1</v>
      </c>
      <c r="AF121" s="44">
        <v>24</v>
      </c>
      <c r="AG121" s="45">
        <f t="shared" si="40"/>
        <v>1</v>
      </c>
      <c r="AH121" s="44">
        <v>29</v>
      </c>
      <c r="AI121" s="45">
        <f t="shared" si="41"/>
        <v>1</v>
      </c>
      <c r="AJ121" s="44">
        <v>0</v>
      </c>
      <c r="AK121" s="45">
        <f t="shared" si="42"/>
        <v>0</v>
      </c>
      <c r="AL121" s="44">
        <v>0</v>
      </c>
      <c r="AM121" s="45">
        <f t="shared" si="43"/>
        <v>0</v>
      </c>
      <c r="AN121" s="44">
        <v>0</v>
      </c>
      <c r="AO121" s="45">
        <f t="shared" si="44"/>
        <v>0</v>
      </c>
      <c r="AP121" s="116">
        <f t="shared" si="45"/>
        <v>236</v>
      </c>
      <c r="AQ121" s="116">
        <f t="shared" si="46"/>
        <v>11</v>
      </c>
      <c r="AR121" s="116">
        <v>1</v>
      </c>
      <c r="AS121" s="116">
        <v>0</v>
      </c>
      <c r="AT121" s="116">
        <v>13</v>
      </c>
      <c r="AU121" s="116">
        <f t="shared" si="47"/>
        <v>14</v>
      </c>
      <c r="AV121" s="125">
        <f t="shared" si="48"/>
        <v>1</v>
      </c>
      <c r="AW121" s="125">
        <f t="shared" si="49"/>
        <v>0</v>
      </c>
      <c r="AX121" s="114">
        <f t="shared" si="50"/>
        <v>15</v>
      </c>
      <c r="AY121" s="116">
        <f t="shared" si="60"/>
        <v>16</v>
      </c>
      <c r="AZ121" s="108">
        <f t="shared" si="52"/>
        <v>0</v>
      </c>
      <c r="BA121" s="108">
        <f t="shared" si="52"/>
        <v>0</v>
      </c>
      <c r="BB121" s="108">
        <f t="shared" si="52"/>
        <v>-2</v>
      </c>
      <c r="BC121" s="108">
        <f t="shared" si="52"/>
        <v>-2</v>
      </c>
      <c r="BD121" s="124">
        <f t="shared" si="54"/>
        <v>-12.5</v>
      </c>
      <c r="BE121" s="137">
        <v>2</v>
      </c>
      <c r="BF121" s="84"/>
      <c r="BG121" s="84"/>
      <c r="BH121" s="46"/>
      <c r="BI121" s="19"/>
    </row>
    <row r="122" spans="1:61" s="32" customFormat="1" x14ac:dyDescent="0.35">
      <c r="A122" s="46">
        <v>113</v>
      </c>
      <c r="B122" s="46">
        <v>53010133</v>
      </c>
      <c r="C122" s="143" t="s">
        <v>269</v>
      </c>
      <c r="D122" s="21" t="s">
        <v>267</v>
      </c>
      <c r="E122" s="21" t="s">
        <v>338</v>
      </c>
      <c r="F122" s="21" t="s">
        <v>341</v>
      </c>
      <c r="G122" s="21" t="s">
        <v>342</v>
      </c>
      <c r="H122" s="21" t="s">
        <v>348</v>
      </c>
      <c r="I122" s="19">
        <v>40</v>
      </c>
      <c r="J122" s="19" t="s">
        <v>354</v>
      </c>
      <c r="K122" s="19" t="s">
        <v>351</v>
      </c>
      <c r="L122" s="19">
        <v>0</v>
      </c>
      <c r="M122" s="40">
        <f t="shared" si="30"/>
        <v>0</v>
      </c>
      <c r="N122" s="41">
        <v>2</v>
      </c>
      <c r="O122" s="42">
        <f t="shared" si="31"/>
        <v>1</v>
      </c>
      <c r="P122" s="41">
        <v>0</v>
      </c>
      <c r="Q122" s="42">
        <f t="shared" si="32"/>
        <v>0</v>
      </c>
      <c r="R122" s="41">
        <v>2</v>
      </c>
      <c r="S122" s="43">
        <f t="shared" si="33"/>
        <v>1</v>
      </c>
      <c r="T122" s="41">
        <v>1</v>
      </c>
      <c r="U122" s="43">
        <f t="shared" si="34"/>
        <v>1</v>
      </c>
      <c r="V122" s="41">
        <v>5</v>
      </c>
      <c r="W122" s="43">
        <f t="shared" si="35"/>
        <v>1</v>
      </c>
      <c r="X122" s="41">
        <v>3</v>
      </c>
      <c r="Y122" s="43">
        <f t="shared" si="36"/>
        <v>1</v>
      </c>
      <c r="Z122" s="41">
        <v>2</v>
      </c>
      <c r="AA122" s="43">
        <f t="shared" si="37"/>
        <v>1</v>
      </c>
      <c r="AB122" s="41">
        <v>1</v>
      </c>
      <c r="AC122" s="43">
        <f t="shared" si="38"/>
        <v>1</v>
      </c>
      <c r="AD122" s="44">
        <v>0</v>
      </c>
      <c r="AE122" s="45">
        <f t="shared" si="59"/>
        <v>0</v>
      </c>
      <c r="AF122" s="44">
        <v>0</v>
      </c>
      <c r="AG122" s="45">
        <f t="shared" si="40"/>
        <v>0</v>
      </c>
      <c r="AH122" s="44">
        <v>0</v>
      </c>
      <c r="AI122" s="45">
        <f t="shared" si="41"/>
        <v>0</v>
      </c>
      <c r="AJ122" s="44">
        <v>0</v>
      </c>
      <c r="AK122" s="45">
        <f t="shared" si="42"/>
        <v>0</v>
      </c>
      <c r="AL122" s="44">
        <v>0</v>
      </c>
      <c r="AM122" s="45">
        <f t="shared" si="43"/>
        <v>0</v>
      </c>
      <c r="AN122" s="44">
        <v>0</v>
      </c>
      <c r="AO122" s="45">
        <f t="shared" si="44"/>
        <v>0</v>
      </c>
      <c r="AP122" s="116">
        <f t="shared" si="45"/>
        <v>16</v>
      </c>
      <c r="AQ122" s="116">
        <f t="shared" si="46"/>
        <v>7</v>
      </c>
      <c r="AR122" s="116">
        <v>1</v>
      </c>
      <c r="AS122" s="116">
        <v>0</v>
      </c>
      <c r="AT122" s="116">
        <v>2</v>
      </c>
      <c r="AU122" s="116">
        <f t="shared" si="47"/>
        <v>3</v>
      </c>
      <c r="AV122" s="125">
        <f t="shared" si="48"/>
        <v>1</v>
      </c>
      <c r="AW122" s="125">
        <f t="shared" si="49"/>
        <v>0</v>
      </c>
      <c r="AX122" s="114">
        <f t="shared" si="50"/>
        <v>1</v>
      </c>
      <c r="AY122" s="116">
        <f t="shared" si="60"/>
        <v>2</v>
      </c>
      <c r="AZ122" s="108">
        <f t="shared" si="52"/>
        <v>0</v>
      </c>
      <c r="BA122" s="108">
        <f t="shared" si="52"/>
        <v>0</v>
      </c>
      <c r="BB122" s="108">
        <f t="shared" si="52"/>
        <v>1</v>
      </c>
      <c r="BC122" s="108">
        <f t="shared" si="52"/>
        <v>1</v>
      </c>
      <c r="BD122" s="124">
        <f t="shared" si="54"/>
        <v>50</v>
      </c>
      <c r="BE122" s="137"/>
      <c r="BF122" s="84"/>
      <c r="BG122" s="84"/>
      <c r="BH122" s="46"/>
      <c r="BI122" s="19"/>
    </row>
    <row r="123" spans="1:61" s="32" customFormat="1" x14ac:dyDescent="0.35">
      <c r="A123" s="46">
        <v>114</v>
      </c>
      <c r="B123" s="46">
        <v>53010134</v>
      </c>
      <c r="C123" s="143" t="s">
        <v>270</v>
      </c>
      <c r="D123" s="21" t="s">
        <v>267</v>
      </c>
      <c r="E123" s="21" t="s">
        <v>338</v>
      </c>
      <c r="F123" s="21" t="s">
        <v>341</v>
      </c>
      <c r="G123" s="21" t="s">
        <v>342</v>
      </c>
      <c r="H123" s="21" t="s">
        <v>348</v>
      </c>
      <c r="I123" s="19">
        <v>30</v>
      </c>
      <c r="J123" s="19" t="s">
        <v>354</v>
      </c>
      <c r="K123" s="19" t="s">
        <v>351</v>
      </c>
      <c r="L123" s="19">
        <v>0</v>
      </c>
      <c r="M123" s="40">
        <f t="shared" si="30"/>
        <v>0</v>
      </c>
      <c r="N123" s="41">
        <v>7</v>
      </c>
      <c r="O123" s="42">
        <f t="shared" si="31"/>
        <v>1</v>
      </c>
      <c r="P123" s="41">
        <v>4</v>
      </c>
      <c r="Q123" s="42">
        <f t="shared" si="32"/>
        <v>1</v>
      </c>
      <c r="R123" s="41">
        <v>3</v>
      </c>
      <c r="S123" s="43">
        <f t="shared" si="33"/>
        <v>1</v>
      </c>
      <c r="T123" s="41">
        <v>0</v>
      </c>
      <c r="U123" s="43">
        <f t="shared" si="34"/>
        <v>0</v>
      </c>
      <c r="V123" s="41">
        <v>2</v>
      </c>
      <c r="W123" s="43">
        <f t="shared" si="35"/>
        <v>1</v>
      </c>
      <c r="X123" s="41">
        <v>2</v>
      </c>
      <c r="Y123" s="43">
        <f t="shared" si="36"/>
        <v>1</v>
      </c>
      <c r="Z123" s="41">
        <v>3</v>
      </c>
      <c r="AA123" s="43">
        <f t="shared" si="37"/>
        <v>1</v>
      </c>
      <c r="AB123" s="41">
        <v>4</v>
      </c>
      <c r="AC123" s="43">
        <f t="shared" si="38"/>
        <v>1</v>
      </c>
      <c r="AD123" s="44">
        <v>0</v>
      </c>
      <c r="AE123" s="45">
        <f t="shared" si="59"/>
        <v>0</v>
      </c>
      <c r="AF123" s="44">
        <v>0</v>
      </c>
      <c r="AG123" s="45">
        <f t="shared" si="40"/>
        <v>0</v>
      </c>
      <c r="AH123" s="44">
        <v>0</v>
      </c>
      <c r="AI123" s="45">
        <f t="shared" si="41"/>
        <v>0</v>
      </c>
      <c r="AJ123" s="44">
        <v>0</v>
      </c>
      <c r="AK123" s="45">
        <f t="shared" si="42"/>
        <v>0</v>
      </c>
      <c r="AL123" s="44">
        <v>0</v>
      </c>
      <c r="AM123" s="45">
        <f t="shared" si="43"/>
        <v>0</v>
      </c>
      <c r="AN123" s="44">
        <v>0</v>
      </c>
      <c r="AO123" s="45">
        <f t="shared" si="44"/>
        <v>0</v>
      </c>
      <c r="AP123" s="116">
        <f t="shared" si="45"/>
        <v>25</v>
      </c>
      <c r="AQ123" s="116">
        <f t="shared" si="46"/>
        <v>7</v>
      </c>
      <c r="AR123" s="116">
        <v>1</v>
      </c>
      <c r="AS123" s="116">
        <v>0</v>
      </c>
      <c r="AT123" s="116">
        <v>2</v>
      </c>
      <c r="AU123" s="116">
        <f t="shared" si="47"/>
        <v>3</v>
      </c>
      <c r="AV123" s="125">
        <f t="shared" si="48"/>
        <v>1</v>
      </c>
      <c r="AW123" s="125">
        <f t="shared" si="49"/>
        <v>0</v>
      </c>
      <c r="AX123" s="114">
        <f t="shared" si="50"/>
        <v>2</v>
      </c>
      <c r="AY123" s="116">
        <f t="shared" si="60"/>
        <v>3</v>
      </c>
      <c r="AZ123" s="108">
        <f t="shared" si="52"/>
        <v>0</v>
      </c>
      <c r="BA123" s="108">
        <f t="shared" si="52"/>
        <v>0</v>
      </c>
      <c r="BB123" s="108">
        <f t="shared" si="52"/>
        <v>0</v>
      </c>
      <c r="BC123" s="108">
        <f t="shared" si="52"/>
        <v>0</v>
      </c>
      <c r="BD123" s="124">
        <f t="shared" si="54"/>
        <v>0</v>
      </c>
      <c r="BE123" s="137"/>
      <c r="BF123" s="84"/>
      <c r="BG123" s="84"/>
      <c r="BH123" s="46"/>
      <c r="BI123" s="19"/>
    </row>
    <row r="124" spans="1:61" s="32" customFormat="1" x14ac:dyDescent="0.35">
      <c r="A124" s="46">
        <v>115</v>
      </c>
      <c r="B124" s="46">
        <v>53010135</v>
      </c>
      <c r="C124" s="143" t="s">
        <v>271</v>
      </c>
      <c r="D124" s="21" t="s">
        <v>283</v>
      </c>
      <c r="E124" s="21" t="s">
        <v>338</v>
      </c>
      <c r="F124" s="21" t="s">
        <v>341</v>
      </c>
      <c r="G124" s="21" t="s">
        <v>342</v>
      </c>
      <c r="H124" s="21" t="s">
        <v>348</v>
      </c>
      <c r="I124" s="19">
        <v>50</v>
      </c>
      <c r="J124" s="19" t="s">
        <v>354</v>
      </c>
      <c r="K124" s="19" t="s">
        <v>351</v>
      </c>
      <c r="L124" s="19">
        <v>0</v>
      </c>
      <c r="M124" s="40">
        <f t="shared" si="30"/>
        <v>0</v>
      </c>
      <c r="N124" s="41">
        <v>6</v>
      </c>
      <c r="O124" s="42">
        <f t="shared" si="31"/>
        <v>1</v>
      </c>
      <c r="P124" s="41">
        <v>9</v>
      </c>
      <c r="Q124" s="42">
        <f t="shared" si="32"/>
        <v>1</v>
      </c>
      <c r="R124" s="41">
        <v>9</v>
      </c>
      <c r="S124" s="43">
        <f t="shared" si="33"/>
        <v>1</v>
      </c>
      <c r="T124" s="41">
        <v>8</v>
      </c>
      <c r="U124" s="43">
        <f t="shared" si="34"/>
        <v>1</v>
      </c>
      <c r="V124" s="41">
        <v>3</v>
      </c>
      <c r="W124" s="43">
        <f t="shared" si="35"/>
        <v>1</v>
      </c>
      <c r="X124" s="41">
        <v>5</v>
      </c>
      <c r="Y124" s="43">
        <f t="shared" si="36"/>
        <v>1</v>
      </c>
      <c r="Z124" s="41">
        <v>4</v>
      </c>
      <c r="AA124" s="43">
        <f t="shared" si="37"/>
        <v>1</v>
      </c>
      <c r="AB124" s="41">
        <v>8</v>
      </c>
      <c r="AC124" s="43">
        <f t="shared" si="38"/>
        <v>1</v>
      </c>
      <c r="AD124" s="44">
        <v>0</v>
      </c>
      <c r="AE124" s="45">
        <f t="shared" si="59"/>
        <v>0</v>
      </c>
      <c r="AF124" s="44">
        <v>0</v>
      </c>
      <c r="AG124" s="45">
        <f t="shared" si="40"/>
        <v>0</v>
      </c>
      <c r="AH124" s="44">
        <v>0</v>
      </c>
      <c r="AI124" s="45">
        <f t="shared" si="41"/>
        <v>0</v>
      </c>
      <c r="AJ124" s="44">
        <v>0</v>
      </c>
      <c r="AK124" s="45">
        <f t="shared" si="42"/>
        <v>0</v>
      </c>
      <c r="AL124" s="44">
        <v>0</v>
      </c>
      <c r="AM124" s="45">
        <f t="shared" si="43"/>
        <v>0</v>
      </c>
      <c r="AN124" s="44">
        <v>0</v>
      </c>
      <c r="AO124" s="45">
        <f t="shared" si="44"/>
        <v>0</v>
      </c>
      <c r="AP124" s="116">
        <f t="shared" si="45"/>
        <v>52</v>
      </c>
      <c r="AQ124" s="116">
        <f t="shared" si="46"/>
        <v>8</v>
      </c>
      <c r="AR124" s="116">
        <v>1</v>
      </c>
      <c r="AS124" s="116">
        <v>0</v>
      </c>
      <c r="AT124" s="116">
        <v>3</v>
      </c>
      <c r="AU124" s="116">
        <f t="shared" si="47"/>
        <v>4</v>
      </c>
      <c r="AV124" s="125">
        <f t="shared" si="48"/>
        <v>1</v>
      </c>
      <c r="AW124" s="125">
        <f t="shared" si="49"/>
        <v>0</v>
      </c>
      <c r="AX124" s="114">
        <f t="shared" si="50"/>
        <v>3</v>
      </c>
      <c r="AY124" s="116">
        <f t="shared" si="60"/>
        <v>4</v>
      </c>
      <c r="AZ124" s="108">
        <f t="shared" si="52"/>
        <v>0</v>
      </c>
      <c r="BA124" s="108">
        <f t="shared" si="52"/>
        <v>0</v>
      </c>
      <c r="BB124" s="108">
        <f t="shared" si="52"/>
        <v>0</v>
      </c>
      <c r="BC124" s="108">
        <f t="shared" si="52"/>
        <v>0</v>
      </c>
      <c r="BD124" s="124">
        <f t="shared" si="54"/>
        <v>0</v>
      </c>
      <c r="BE124" s="137"/>
      <c r="BF124" s="84"/>
      <c r="BG124" s="84"/>
      <c r="BH124" s="46">
        <v>1</v>
      </c>
      <c r="BI124" s="19"/>
    </row>
    <row r="125" spans="1:61" s="32" customFormat="1" x14ac:dyDescent="0.35">
      <c r="A125" s="46">
        <v>116</v>
      </c>
      <c r="B125" s="46">
        <v>53010136</v>
      </c>
      <c r="C125" s="143" t="s">
        <v>272</v>
      </c>
      <c r="D125" s="21" t="s">
        <v>283</v>
      </c>
      <c r="E125" s="21" t="s">
        <v>338</v>
      </c>
      <c r="F125" s="21" t="s">
        <v>341</v>
      </c>
      <c r="G125" s="21" t="s">
        <v>342</v>
      </c>
      <c r="H125" s="21" t="s">
        <v>348</v>
      </c>
      <c r="I125" s="19">
        <v>60</v>
      </c>
      <c r="J125" s="19" t="s">
        <v>354</v>
      </c>
      <c r="K125" s="19" t="s">
        <v>351</v>
      </c>
      <c r="L125" s="19">
        <v>0</v>
      </c>
      <c r="M125" s="40">
        <f t="shared" si="30"/>
        <v>0</v>
      </c>
      <c r="N125" s="41">
        <v>5</v>
      </c>
      <c r="O125" s="42">
        <f t="shared" si="31"/>
        <v>1</v>
      </c>
      <c r="P125" s="41">
        <v>5</v>
      </c>
      <c r="Q125" s="42">
        <f t="shared" si="32"/>
        <v>1</v>
      </c>
      <c r="R125" s="41">
        <v>7</v>
      </c>
      <c r="S125" s="43">
        <f t="shared" si="33"/>
        <v>1</v>
      </c>
      <c r="T125" s="41">
        <v>7</v>
      </c>
      <c r="U125" s="43">
        <f t="shared" si="34"/>
        <v>1</v>
      </c>
      <c r="V125" s="41">
        <v>7</v>
      </c>
      <c r="W125" s="43">
        <f t="shared" si="35"/>
        <v>1</v>
      </c>
      <c r="X125" s="41">
        <v>9</v>
      </c>
      <c r="Y125" s="43">
        <f t="shared" si="36"/>
        <v>1</v>
      </c>
      <c r="Z125" s="41">
        <v>3</v>
      </c>
      <c r="AA125" s="43">
        <f t="shared" si="37"/>
        <v>1</v>
      </c>
      <c r="AB125" s="41">
        <v>9</v>
      </c>
      <c r="AC125" s="43">
        <f t="shared" si="38"/>
        <v>1</v>
      </c>
      <c r="AD125" s="44">
        <v>0</v>
      </c>
      <c r="AE125" s="45">
        <f t="shared" si="59"/>
        <v>0</v>
      </c>
      <c r="AF125" s="44">
        <v>0</v>
      </c>
      <c r="AG125" s="45">
        <f t="shared" si="40"/>
        <v>0</v>
      </c>
      <c r="AH125" s="44">
        <v>0</v>
      </c>
      <c r="AI125" s="45">
        <f t="shared" si="41"/>
        <v>0</v>
      </c>
      <c r="AJ125" s="44">
        <v>0</v>
      </c>
      <c r="AK125" s="45">
        <f t="shared" si="42"/>
        <v>0</v>
      </c>
      <c r="AL125" s="44">
        <v>0</v>
      </c>
      <c r="AM125" s="45">
        <f t="shared" si="43"/>
        <v>0</v>
      </c>
      <c r="AN125" s="44">
        <v>0</v>
      </c>
      <c r="AO125" s="45">
        <f t="shared" si="44"/>
        <v>0</v>
      </c>
      <c r="AP125" s="116">
        <f t="shared" si="45"/>
        <v>52</v>
      </c>
      <c r="AQ125" s="116">
        <f t="shared" si="46"/>
        <v>8</v>
      </c>
      <c r="AR125" s="116">
        <v>1</v>
      </c>
      <c r="AS125" s="116">
        <v>0</v>
      </c>
      <c r="AT125" s="116">
        <v>2</v>
      </c>
      <c r="AU125" s="116">
        <f t="shared" si="47"/>
        <v>3</v>
      </c>
      <c r="AV125" s="125">
        <f t="shared" si="48"/>
        <v>1</v>
      </c>
      <c r="AW125" s="125">
        <f t="shared" si="49"/>
        <v>0</v>
      </c>
      <c r="AX125" s="114">
        <f t="shared" si="50"/>
        <v>3</v>
      </c>
      <c r="AY125" s="116">
        <f t="shared" si="60"/>
        <v>4</v>
      </c>
      <c r="AZ125" s="108">
        <f t="shared" si="52"/>
        <v>0</v>
      </c>
      <c r="BA125" s="108">
        <f t="shared" si="52"/>
        <v>0</v>
      </c>
      <c r="BB125" s="108">
        <f t="shared" si="52"/>
        <v>-1</v>
      </c>
      <c r="BC125" s="108">
        <f t="shared" si="52"/>
        <v>-1</v>
      </c>
      <c r="BD125" s="124">
        <f t="shared" si="54"/>
        <v>-25</v>
      </c>
      <c r="BE125" s="137">
        <v>1</v>
      </c>
      <c r="BF125" s="84"/>
      <c r="BG125" s="84"/>
      <c r="BH125" s="46"/>
      <c r="BI125" s="19"/>
    </row>
    <row r="126" spans="1:61" s="32" customFormat="1" x14ac:dyDescent="0.35">
      <c r="A126" s="46">
        <v>117</v>
      </c>
      <c r="B126" s="46">
        <v>53010137</v>
      </c>
      <c r="C126" s="143" t="s">
        <v>273</v>
      </c>
      <c r="D126" s="21" t="s">
        <v>283</v>
      </c>
      <c r="E126" s="21" t="s">
        <v>338</v>
      </c>
      <c r="F126" s="21" t="s">
        <v>341</v>
      </c>
      <c r="G126" s="21" t="s">
        <v>342</v>
      </c>
      <c r="H126" s="21" t="s">
        <v>348</v>
      </c>
      <c r="I126" s="19">
        <v>55</v>
      </c>
      <c r="J126" s="19" t="s">
        <v>354</v>
      </c>
      <c r="K126" s="19" t="s">
        <v>351</v>
      </c>
      <c r="L126" s="19">
        <v>6</v>
      </c>
      <c r="M126" s="40">
        <f t="shared" si="30"/>
        <v>1</v>
      </c>
      <c r="N126" s="41">
        <v>12</v>
      </c>
      <c r="O126" s="42">
        <f t="shared" si="31"/>
        <v>1</v>
      </c>
      <c r="P126" s="41">
        <v>13</v>
      </c>
      <c r="Q126" s="42">
        <f t="shared" si="32"/>
        <v>1</v>
      </c>
      <c r="R126" s="41">
        <v>10</v>
      </c>
      <c r="S126" s="43">
        <f t="shared" si="33"/>
        <v>1</v>
      </c>
      <c r="T126" s="41">
        <v>8</v>
      </c>
      <c r="U126" s="43">
        <f t="shared" si="34"/>
        <v>1</v>
      </c>
      <c r="V126" s="41">
        <v>11</v>
      </c>
      <c r="W126" s="43">
        <f t="shared" si="35"/>
        <v>1</v>
      </c>
      <c r="X126" s="41">
        <v>4</v>
      </c>
      <c r="Y126" s="43">
        <f t="shared" si="36"/>
        <v>1</v>
      </c>
      <c r="Z126" s="41">
        <v>14</v>
      </c>
      <c r="AA126" s="43">
        <f t="shared" si="37"/>
        <v>1</v>
      </c>
      <c r="AB126" s="41">
        <v>6</v>
      </c>
      <c r="AC126" s="43">
        <f t="shared" si="38"/>
        <v>1</v>
      </c>
      <c r="AD126" s="44">
        <v>0</v>
      </c>
      <c r="AE126" s="45">
        <f t="shared" si="59"/>
        <v>0</v>
      </c>
      <c r="AF126" s="44">
        <v>0</v>
      </c>
      <c r="AG126" s="45">
        <f t="shared" si="40"/>
        <v>0</v>
      </c>
      <c r="AH126" s="44">
        <v>0</v>
      </c>
      <c r="AI126" s="45">
        <f t="shared" si="41"/>
        <v>0</v>
      </c>
      <c r="AJ126" s="44">
        <v>0</v>
      </c>
      <c r="AK126" s="45">
        <f t="shared" si="42"/>
        <v>0</v>
      </c>
      <c r="AL126" s="44">
        <v>0</v>
      </c>
      <c r="AM126" s="45">
        <f t="shared" si="43"/>
        <v>0</v>
      </c>
      <c r="AN126" s="44">
        <v>0</v>
      </c>
      <c r="AO126" s="45">
        <f t="shared" si="44"/>
        <v>0</v>
      </c>
      <c r="AP126" s="116">
        <f t="shared" si="45"/>
        <v>84</v>
      </c>
      <c r="AQ126" s="116">
        <f t="shared" si="46"/>
        <v>9</v>
      </c>
      <c r="AR126" s="116">
        <v>1</v>
      </c>
      <c r="AS126" s="116">
        <v>0</v>
      </c>
      <c r="AT126" s="116">
        <v>5</v>
      </c>
      <c r="AU126" s="116">
        <f t="shared" si="47"/>
        <v>6</v>
      </c>
      <c r="AV126" s="125">
        <f t="shared" si="48"/>
        <v>1</v>
      </c>
      <c r="AW126" s="125">
        <f t="shared" si="49"/>
        <v>0</v>
      </c>
      <c r="AX126" s="114">
        <f t="shared" si="50"/>
        <v>5</v>
      </c>
      <c r="AY126" s="116">
        <f t="shared" si="60"/>
        <v>6</v>
      </c>
      <c r="AZ126" s="108">
        <f t="shared" si="52"/>
        <v>0</v>
      </c>
      <c r="BA126" s="108">
        <f t="shared" si="52"/>
        <v>0</v>
      </c>
      <c r="BB126" s="108">
        <f t="shared" si="52"/>
        <v>0</v>
      </c>
      <c r="BC126" s="108">
        <f t="shared" si="52"/>
        <v>0</v>
      </c>
      <c r="BD126" s="124">
        <f t="shared" si="54"/>
        <v>0</v>
      </c>
      <c r="BE126" s="137"/>
      <c r="BF126" s="84"/>
      <c r="BG126" s="84"/>
      <c r="BH126" s="46">
        <v>1</v>
      </c>
      <c r="BI126" s="19" t="s">
        <v>358</v>
      </c>
    </row>
    <row r="127" spans="1:61" s="32" customFormat="1" x14ac:dyDescent="0.35">
      <c r="A127" s="46">
        <v>118</v>
      </c>
      <c r="B127" s="46">
        <v>53010138</v>
      </c>
      <c r="C127" s="143" t="s">
        <v>274</v>
      </c>
      <c r="D127" s="21" t="s">
        <v>283</v>
      </c>
      <c r="E127" s="21" t="s">
        <v>338</v>
      </c>
      <c r="F127" s="21" t="s">
        <v>341</v>
      </c>
      <c r="G127" s="21" t="s">
        <v>342</v>
      </c>
      <c r="H127" s="21" t="s">
        <v>348</v>
      </c>
      <c r="I127" s="19">
        <v>50</v>
      </c>
      <c r="J127" s="19" t="s">
        <v>354</v>
      </c>
      <c r="K127" s="19" t="s">
        <v>351</v>
      </c>
      <c r="L127" s="19">
        <v>0</v>
      </c>
      <c r="M127" s="40">
        <f t="shared" si="30"/>
        <v>0</v>
      </c>
      <c r="N127" s="41">
        <v>15</v>
      </c>
      <c r="O127" s="42">
        <f t="shared" si="31"/>
        <v>1</v>
      </c>
      <c r="P127" s="41">
        <v>17</v>
      </c>
      <c r="Q127" s="42">
        <f t="shared" si="32"/>
        <v>1</v>
      </c>
      <c r="R127" s="41">
        <v>19</v>
      </c>
      <c r="S127" s="43">
        <f t="shared" si="33"/>
        <v>1</v>
      </c>
      <c r="T127" s="41">
        <v>16</v>
      </c>
      <c r="U127" s="43">
        <f t="shared" si="34"/>
        <v>1</v>
      </c>
      <c r="V127" s="41">
        <v>14</v>
      </c>
      <c r="W127" s="43">
        <f t="shared" si="35"/>
        <v>1</v>
      </c>
      <c r="X127" s="41">
        <v>16</v>
      </c>
      <c r="Y127" s="43">
        <f t="shared" si="36"/>
        <v>1</v>
      </c>
      <c r="Z127" s="41">
        <v>10</v>
      </c>
      <c r="AA127" s="43">
        <f t="shared" si="37"/>
        <v>1</v>
      </c>
      <c r="AB127" s="41">
        <v>16</v>
      </c>
      <c r="AC127" s="43">
        <f t="shared" si="38"/>
        <v>1</v>
      </c>
      <c r="AD127" s="44">
        <v>0</v>
      </c>
      <c r="AE127" s="45">
        <f t="shared" si="59"/>
        <v>0</v>
      </c>
      <c r="AF127" s="44">
        <v>0</v>
      </c>
      <c r="AG127" s="45">
        <f t="shared" si="40"/>
        <v>0</v>
      </c>
      <c r="AH127" s="44">
        <v>0</v>
      </c>
      <c r="AI127" s="45">
        <f t="shared" si="41"/>
        <v>0</v>
      </c>
      <c r="AJ127" s="44">
        <v>0</v>
      </c>
      <c r="AK127" s="45">
        <f t="shared" si="42"/>
        <v>0</v>
      </c>
      <c r="AL127" s="44">
        <v>0</v>
      </c>
      <c r="AM127" s="45">
        <f t="shared" si="43"/>
        <v>0</v>
      </c>
      <c r="AN127" s="44">
        <v>0</v>
      </c>
      <c r="AO127" s="45">
        <f t="shared" si="44"/>
        <v>0</v>
      </c>
      <c r="AP127" s="116">
        <f t="shared" si="45"/>
        <v>123</v>
      </c>
      <c r="AQ127" s="116">
        <f t="shared" si="46"/>
        <v>8</v>
      </c>
      <c r="AR127" s="116">
        <v>1</v>
      </c>
      <c r="AS127" s="116">
        <v>0</v>
      </c>
      <c r="AT127" s="116">
        <v>5</v>
      </c>
      <c r="AU127" s="116">
        <f t="shared" si="47"/>
        <v>6</v>
      </c>
      <c r="AV127" s="125">
        <f t="shared" si="48"/>
        <v>1</v>
      </c>
      <c r="AW127" s="125">
        <f t="shared" si="49"/>
        <v>0</v>
      </c>
      <c r="AX127" s="114">
        <f t="shared" si="50"/>
        <v>8</v>
      </c>
      <c r="AY127" s="116">
        <f t="shared" si="60"/>
        <v>9</v>
      </c>
      <c r="AZ127" s="108">
        <f t="shared" si="52"/>
        <v>0</v>
      </c>
      <c r="BA127" s="108">
        <f t="shared" si="52"/>
        <v>0</v>
      </c>
      <c r="BB127" s="108">
        <f t="shared" si="52"/>
        <v>-3</v>
      </c>
      <c r="BC127" s="108">
        <f t="shared" si="52"/>
        <v>-3</v>
      </c>
      <c r="BD127" s="124">
        <f t="shared" si="54"/>
        <v>-33.333333333333329</v>
      </c>
      <c r="BE127" s="137">
        <v>2</v>
      </c>
      <c r="BF127" s="84"/>
      <c r="BG127" s="84"/>
      <c r="BH127" s="46"/>
      <c r="BI127" s="19"/>
    </row>
    <row r="128" spans="1:61" s="32" customFormat="1" x14ac:dyDescent="0.35">
      <c r="A128" s="46">
        <v>119</v>
      </c>
      <c r="B128" s="46">
        <v>53010139</v>
      </c>
      <c r="C128" s="143" t="s">
        <v>275</v>
      </c>
      <c r="D128" s="21" t="s">
        <v>284</v>
      </c>
      <c r="E128" s="21" t="s">
        <v>338</v>
      </c>
      <c r="F128" s="21" t="s">
        <v>341</v>
      </c>
      <c r="G128" s="21" t="s">
        <v>342</v>
      </c>
      <c r="H128" s="21" t="s">
        <v>348</v>
      </c>
      <c r="I128" s="19">
        <v>67</v>
      </c>
      <c r="J128" s="19" t="s">
        <v>354</v>
      </c>
      <c r="K128" s="19" t="s">
        <v>351</v>
      </c>
      <c r="L128" s="19">
        <v>0</v>
      </c>
      <c r="M128" s="40">
        <f t="shared" si="30"/>
        <v>0</v>
      </c>
      <c r="N128" s="41">
        <v>21</v>
      </c>
      <c r="O128" s="42">
        <f t="shared" si="31"/>
        <v>1</v>
      </c>
      <c r="P128" s="41">
        <v>18</v>
      </c>
      <c r="Q128" s="42">
        <f t="shared" si="32"/>
        <v>1</v>
      </c>
      <c r="R128" s="41">
        <v>20</v>
      </c>
      <c r="S128" s="43">
        <f t="shared" si="33"/>
        <v>1</v>
      </c>
      <c r="T128" s="41">
        <v>17</v>
      </c>
      <c r="U128" s="43">
        <f t="shared" si="34"/>
        <v>1</v>
      </c>
      <c r="V128" s="41">
        <v>10</v>
      </c>
      <c r="W128" s="43">
        <f t="shared" si="35"/>
        <v>1</v>
      </c>
      <c r="X128" s="41">
        <v>21</v>
      </c>
      <c r="Y128" s="43">
        <f t="shared" si="36"/>
        <v>1</v>
      </c>
      <c r="Z128" s="41">
        <v>13</v>
      </c>
      <c r="AA128" s="43">
        <f t="shared" si="37"/>
        <v>1</v>
      </c>
      <c r="AB128" s="41">
        <v>21</v>
      </c>
      <c r="AC128" s="43">
        <f t="shared" si="38"/>
        <v>1</v>
      </c>
      <c r="AD128" s="44">
        <v>0</v>
      </c>
      <c r="AE128" s="45">
        <f t="shared" si="59"/>
        <v>0</v>
      </c>
      <c r="AF128" s="44">
        <v>0</v>
      </c>
      <c r="AG128" s="45">
        <f t="shared" si="40"/>
        <v>0</v>
      </c>
      <c r="AH128" s="44">
        <v>0</v>
      </c>
      <c r="AI128" s="45">
        <f t="shared" si="41"/>
        <v>0</v>
      </c>
      <c r="AJ128" s="44">
        <v>0</v>
      </c>
      <c r="AK128" s="45">
        <f t="shared" si="42"/>
        <v>0</v>
      </c>
      <c r="AL128" s="44">
        <v>0</v>
      </c>
      <c r="AM128" s="45">
        <f t="shared" si="43"/>
        <v>0</v>
      </c>
      <c r="AN128" s="44">
        <v>0</v>
      </c>
      <c r="AO128" s="45">
        <f t="shared" si="44"/>
        <v>0</v>
      </c>
      <c r="AP128" s="116">
        <f t="shared" si="45"/>
        <v>141</v>
      </c>
      <c r="AQ128" s="116">
        <f t="shared" si="46"/>
        <v>8</v>
      </c>
      <c r="AR128" s="116">
        <v>1</v>
      </c>
      <c r="AS128" s="116">
        <v>0</v>
      </c>
      <c r="AT128" s="116">
        <v>8</v>
      </c>
      <c r="AU128" s="116">
        <f t="shared" si="47"/>
        <v>9</v>
      </c>
      <c r="AV128" s="125">
        <f t="shared" si="48"/>
        <v>1</v>
      </c>
      <c r="AW128" s="125">
        <f t="shared" si="49"/>
        <v>0</v>
      </c>
      <c r="AX128" s="114">
        <f t="shared" si="50"/>
        <v>9</v>
      </c>
      <c r="AY128" s="116">
        <f t="shared" si="60"/>
        <v>10</v>
      </c>
      <c r="AZ128" s="108">
        <f t="shared" si="52"/>
        <v>0</v>
      </c>
      <c r="BA128" s="108">
        <f t="shared" si="52"/>
        <v>0</v>
      </c>
      <c r="BB128" s="108">
        <f t="shared" si="52"/>
        <v>-1</v>
      </c>
      <c r="BC128" s="108">
        <f t="shared" si="52"/>
        <v>-1</v>
      </c>
      <c r="BD128" s="124">
        <f t="shared" si="54"/>
        <v>-10</v>
      </c>
      <c r="BE128" s="137">
        <v>1</v>
      </c>
      <c r="BF128" s="84"/>
      <c r="BG128" s="84"/>
      <c r="BH128" s="46"/>
      <c r="BI128" s="19"/>
    </row>
    <row r="129" spans="1:61" s="32" customFormat="1" x14ac:dyDescent="0.35">
      <c r="A129" s="46">
        <v>120</v>
      </c>
      <c r="B129" s="46">
        <v>53010140</v>
      </c>
      <c r="C129" s="143" t="s">
        <v>276</v>
      </c>
      <c r="D129" s="21" t="s">
        <v>284</v>
      </c>
      <c r="E129" s="21" t="s">
        <v>338</v>
      </c>
      <c r="F129" s="21" t="s">
        <v>341</v>
      </c>
      <c r="G129" s="21" t="s">
        <v>342</v>
      </c>
      <c r="H129" s="21" t="s">
        <v>347</v>
      </c>
      <c r="I129" s="19">
        <v>65</v>
      </c>
      <c r="J129" s="19" t="s">
        <v>354</v>
      </c>
      <c r="K129" s="19" t="s">
        <v>351</v>
      </c>
      <c r="L129" s="19">
        <v>9</v>
      </c>
      <c r="M129" s="40">
        <f t="shared" si="30"/>
        <v>1</v>
      </c>
      <c r="N129" s="41">
        <v>18</v>
      </c>
      <c r="O129" s="42">
        <f t="shared" si="31"/>
        <v>1</v>
      </c>
      <c r="P129" s="41">
        <v>28</v>
      </c>
      <c r="Q129" s="42">
        <f t="shared" si="32"/>
        <v>1</v>
      </c>
      <c r="R129" s="41">
        <v>14</v>
      </c>
      <c r="S129" s="43">
        <f t="shared" si="33"/>
        <v>1</v>
      </c>
      <c r="T129" s="41">
        <v>14</v>
      </c>
      <c r="U129" s="43">
        <f t="shared" si="34"/>
        <v>1</v>
      </c>
      <c r="V129" s="41">
        <v>14</v>
      </c>
      <c r="W129" s="43">
        <f t="shared" si="35"/>
        <v>1</v>
      </c>
      <c r="X129" s="41">
        <v>13</v>
      </c>
      <c r="Y129" s="43">
        <f t="shared" si="36"/>
        <v>1</v>
      </c>
      <c r="Z129" s="41">
        <v>25</v>
      </c>
      <c r="AA129" s="43">
        <f t="shared" si="37"/>
        <v>1</v>
      </c>
      <c r="AB129" s="41">
        <v>20</v>
      </c>
      <c r="AC129" s="43">
        <f t="shared" si="38"/>
        <v>1</v>
      </c>
      <c r="AD129" s="44">
        <v>22</v>
      </c>
      <c r="AE129" s="45">
        <f t="shared" si="59"/>
        <v>1</v>
      </c>
      <c r="AF129" s="44">
        <v>27</v>
      </c>
      <c r="AG129" s="45">
        <f t="shared" si="40"/>
        <v>1</v>
      </c>
      <c r="AH129" s="44">
        <v>15</v>
      </c>
      <c r="AI129" s="45">
        <f t="shared" si="41"/>
        <v>1</v>
      </c>
      <c r="AJ129" s="44">
        <v>0</v>
      </c>
      <c r="AK129" s="45">
        <f t="shared" si="42"/>
        <v>0</v>
      </c>
      <c r="AL129" s="44">
        <v>0</v>
      </c>
      <c r="AM129" s="45">
        <f t="shared" si="43"/>
        <v>0</v>
      </c>
      <c r="AN129" s="44">
        <v>0</v>
      </c>
      <c r="AO129" s="45">
        <f t="shared" si="44"/>
        <v>0</v>
      </c>
      <c r="AP129" s="116">
        <f t="shared" si="45"/>
        <v>219</v>
      </c>
      <c r="AQ129" s="116">
        <f t="shared" si="46"/>
        <v>12</v>
      </c>
      <c r="AR129" s="116">
        <v>1</v>
      </c>
      <c r="AS129" s="116">
        <v>0</v>
      </c>
      <c r="AT129" s="116">
        <v>14</v>
      </c>
      <c r="AU129" s="116">
        <f t="shared" si="47"/>
        <v>15</v>
      </c>
      <c r="AV129" s="125">
        <f t="shared" si="48"/>
        <v>1</v>
      </c>
      <c r="AW129" s="125">
        <f t="shared" si="49"/>
        <v>0</v>
      </c>
      <c r="AX129" s="114">
        <f t="shared" si="50"/>
        <v>16</v>
      </c>
      <c r="AY129" s="116">
        <f t="shared" si="60"/>
        <v>17</v>
      </c>
      <c r="AZ129" s="108">
        <f t="shared" si="52"/>
        <v>0</v>
      </c>
      <c r="BA129" s="108">
        <f t="shared" si="52"/>
        <v>0</v>
      </c>
      <c r="BB129" s="108">
        <f t="shared" si="52"/>
        <v>-2</v>
      </c>
      <c r="BC129" s="108">
        <f t="shared" si="52"/>
        <v>-2</v>
      </c>
      <c r="BD129" s="124">
        <f t="shared" si="54"/>
        <v>-11.76470588235294</v>
      </c>
      <c r="BE129" s="137">
        <v>2</v>
      </c>
      <c r="BF129" s="84"/>
      <c r="BG129" s="84"/>
      <c r="BH129" s="46"/>
      <c r="BI129" s="19"/>
    </row>
    <row r="130" spans="1:61" s="32" customFormat="1" x14ac:dyDescent="0.35">
      <c r="A130" s="46">
        <v>121</v>
      </c>
      <c r="B130" s="46">
        <v>53010141</v>
      </c>
      <c r="C130" s="143" t="s">
        <v>277</v>
      </c>
      <c r="D130" s="21" t="s">
        <v>284</v>
      </c>
      <c r="E130" s="21" t="s">
        <v>338</v>
      </c>
      <c r="F130" s="21" t="s">
        <v>341</v>
      </c>
      <c r="G130" s="21" t="s">
        <v>342</v>
      </c>
      <c r="H130" s="21" t="s">
        <v>348</v>
      </c>
      <c r="I130" s="19">
        <v>68</v>
      </c>
      <c r="J130" s="19" t="s">
        <v>354</v>
      </c>
      <c r="K130" s="19" t="s">
        <v>351</v>
      </c>
      <c r="L130" s="19">
        <v>4</v>
      </c>
      <c r="M130" s="40">
        <f t="shared" si="30"/>
        <v>1</v>
      </c>
      <c r="N130" s="41">
        <v>5</v>
      </c>
      <c r="O130" s="42">
        <f t="shared" si="31"/>
        <v>1</v>
      </c>
      <c r="P130" s="41">
        <v>7</v>
      </c>
      <c r="Q130" s="42">
        <f t="shared" si="32"/>
        <v>1</v>
      </c>
      <c r="R130" s="41">
        <v>6</v>
      </c>
      <c r="S130" s="43">
        <f t="shared" si="33"/>
        <v>1</v>
      </c>
      <c r="T130" s="41">
        <v>6</v>
      </c>
      <c r="U130" s="43">
        <f t="shared" si="34"/>
        <v>1</v>
      </c>
      <c r="V130" s="41">
        <v>6</v>
      </c>
      <c r="W130" s="43">
        <f t="shared" si="35"/>
        <v>1</v>
      </c>
      <c r="X130" s="41">
        <v>4</v>
      </c>
      <c r="Y130" s="43">
        <f t="shared" si="36"/>
        <v>1</v>
      </c>
      <c r="Z130" s="41">
        <v>0</v>
      </c>
      <c r="AA130" s="43">
        <f t="shared" si="37"/>
        <v>0</v>
      </c>
      <c r="AB130" s="41">
        <v>11</v>
      </c>
      <c r="AC130" s="43">
        <f t="shared" si="38"/>
        <v>1</v>
      </c>
      <c r="AD130" s="44">
        <v>0</v>
      </c>
      <c r="AE130" s="45">
        <f t="shared" si="59"/>
        <v>0</v>
      </c>
      <c r="AF130" s="44">
        <v>0</v>
      </c>
      <c r="AG130" s="45">
        <f t="shared" si="40"/>
        <v>0</v>
      </c>
      <c r="AH130" s="44">
        <v>0</v>
      </c>
      <c r="AI130" s="45">
        <f t="shared" si="41"/>
        <v>0</v>
      </c>
      <c r="AJ130" s="44">
        <v>0</v>
      </c>
      <c r="AK130" s="45">
        <f t="shared" si="42"/>
        <v>0</v>
      </c>
      <c r="AL130" s="44">
        <v>0</v>
      </c>
      <c r="AM130" s="45">
        <f t="shared" si="43"/>
        <v>0</v>
      </c>
      <c r="AN130" s="44">
        <v>0</v>
      </c>
      <c r="AO130" s="45">
        <f t="shared" si="44"/>
        <v>0</v>
      </c>
      <c r="AP130" s="116">
        <f t="shared" si="45"/>
        <v>49</v>
      </c>
      <c r="AQ130" s="116">
        <f t="shared" si="46"/>
        <v>8</v>
      </c>
      <c r="AR130" s="116">
        <v>1</v>
      </c>
      <c r="AS130" s="116">
        <v>0</v>
      </c>
      <c r="AT130" s="116">
        <v>3</v>
      </c>
      <c r="AU130" s="116">
        <f t="shared" si="47"/>
        <v>4</v>
      </c>
      <c r="AV130" s="125">
        <f t="shared" si="48"/>
        <v>1</v>
      </c>
      <c r="AW130" s="125">
        <f t="shared" si="49"/>
        <v>0</v>
      </c>
      <c r="AX130" s="114">
        <f t="shared" si="50"/>
        <v>3</v>
      </c>
      <c r="AY130" s="116">
        <f t="shared" si="60"/>
        <v>4</v>
      </c>
      <c r="AZ130" s="108">
        <f t="shared" si="52"/>
        <v>0</v>
      </c>
      <c r="BA130" s="108">
        <f t="shared" si="52"/>
        <v>0</v>
      </c>
      <c r="BB130" s="108">
        <f t="shared" si="52"/>
        <v>0</v>
      </c>
      <c r="BC130" s="108">
        <f t="shared" si="52"/>
        <v>0</v>
      </c>
      <c r="BD130" s="124">
        <f t="shared" si="54"/>
        <v>0</v>
      </c>
      <c r="BE130" s="137"/>
      <c r="BF130" s="84"/>
      <c r="BG130" s="84"/>
      <c r="BH130" s="19"/>
      <c r="BI130" s="19" t="s">
        <v>359</v>
      </c>
    </row>
    <row r="131" spans="1:61" s="32" customFormat="1" x14ac:dyDescent="0.35">
      <c r="A131" s="46">
        <v>122</v>
      </c>
      <c r="B131" s="46">
        <v>53010142</v>
      </c>
      <c r="C131" s="143" t="s">
        <v>278</v>
      </c>
      <c r="D131" s="21" t="s">
        <v>284</v>
      </c>
      <c r="E131" s="21" t="s">
        <v>338</v>
      </c>
      <c r="F131" s="21" t="s">
        <v>341</v>
      </c>
      <c r="G131" s="21" t="s">
        <v>342</v>
      </c>
      <c r="H131" s="21" t="s">
        <v>348</v>
      </c>
      <c r="I131" s="19">
        <v>55</v>
      </c>
      <c r="J131" s="19" t="s">
        <v>354</v>
      </c>
      <c r="K131" s="19" t="s">
        <v>351</v>
      </c>
      <c r="L131" s="19">
        <v>6</v>
      </c>
      <c r="M131" s="40">
        <f t="shared" si="30"/>
        <v>1</v>
      </c>
      <c r="N131" s="41">
        <v>6</v>
      </c>
      <c r="O131" s="42">
        <f t="shared" si="31"/>
        <v>1</v>
      </c>
      <c r="P131" s="41">
        <v>10</v>
      </c>
      <c r="Q131" s="42">
        <f t="shared" si="32"/>
        <v>1</v>
      </c>
      <c r="R131" s="41">
        <v>4</v>
      </c>
      <c r="S131" s="43">
        <f t="shared" si="33"/>
        <v>1</v>
      </c>
      <c r="T131" s="41">
        <v>5</v>
      </c>
      <c r="U131" s="43">
        <f t="shared" si="34"/>
        <v>1</v>
      </c>
      <c r="V131" s="41">
        <v>6</v>
      </c>
      <c r="W131" s="43">
        <f t="shared" si="35"/>
        <v>1</v>
      </c>
      <c r="X131" s="41">
        <v>3</v>
      </c>
      <c r="Y131" s="43">
        <f t="shared" si="36"/>
        <v>1</v>
      </c>
      <c r="Z131" s="41">
        <v>5</v>
      </c>
      <c r="AA131" s="43">
        <f t="shared" si="37"/>
        <v>1</v>
      </c>
      <c r="AB131" s="41">
        <v>4</v>
      </c>
      <c r="AC131" s="43">
        <f t="shared" si="38"/>
        <v>1</v>
      </c>
      <c r="AD131" s="44">
        <v>0</v>
      </c>
      <c r="AE131" s="45">
        <f t="shared" si="59"/>
        <v>0</v>
      </c>
      <c r="AF131" s="44">
        <v>0</v>
      </c>
      <c r="AG131" s="45">
        <f t="shared" si="40"/>
        <v>0</v>
      </c>
      <c r="AH131" s="44">
        <v>0</v>
      </c>
      <c r="AI131" s="45">
        <f t="shared" si="41"/>
        <v>0</v>
      </c>
      <c r="AJ131" s="44">
        <v>0</v>
      </c>
      <c r="AK131" s="45">
        <f t="shared" si="42"/>
        <v>0</v>
      </c>
      <c r="AL131" s="44">
        <v>0</v>
      </c>
      <c r="AM131" s="45">
        <f t="shared" si="43"/>
        <v>0</v>
      </c>
      <c r="AN131" s="44">
        <v>0</v>
      </c>
      <c r="AO131" s="45">
        <f t="shared" si="44"/>
        <v>0</v>
      </c>
      <c r="AP131" s="116">
        <f t="shared" si="45"/>
        <v>49</v>
      </c>
      <c r="AQ131" s="116">
        <f t="shared" si="46"/>
        <v>9</v>
      </c>
      <c r="AR131" s="116">
        <v>1</v>
      </c>
      <c r="AS131" s="116">
        <v>0</v>
      </c>
      <c r="AT131" s="116">
        <v>3</v>
      </c>
      <c r="AU131" s="116">
        <f t="shared" si="47"/>
        <v>4</v>
      </c>
      <c r="AV131" s="125">
        <f t="shared" si="48"/>
        <v>1</v>
      </c>
      <c r="AW131" s="125">
        <f t="shared" si="49"/>
        <v>0</v>
      </c>
      <c r="AX131" s="114">
        <f t="shared" si="50"/>
        <v>3</v>
      </c>
      <c r="AY131" s="116">
        <f t="shared" si="60"/>
        <v>4</v>
      </c>
      <c r="AZ131" s="108">
        <f t="shared" si="52"/>
        <v>0</v>
      </c>
      <c r="BA131" s="108">
        <f t="shared" si="52"/>
        <v>0</v>
      </c>
      <c r="BB131" s="108">
        <f t="shared" si="52"/>
        <v>0</v>
      </c>
      <c r="BC131" s="108">
        <f t="shared" si="52"/>
        <v>0</v>
      </c>
      <c r="BD131" s="124">
        <f t="shared" si="54"/>
        <v>0</v>
      </c>
      <c r="BE131" s="137"/>
      <c r="BF131" s="84"/>
      <c r="BG131" s="84"/>
      <c r="BH131" s="46"/>
      <c r="BI131" s="19"/>
    </row>
    <row r="132" spans="1:61" s="32" customFormat="1" x14ac:dyDescent="0.35">
      <c r="A132" s="46">
        <v>123</v>
      </c>
      <c r="B132" s="46">
        <v>53010143</v>
      </c>
      <c r="C132" s="143" t="s">
        <v>285</v>
      </c>
      <c r="D132" s="21" t="s">
        <v>284</v>
      </c>
      <c r="E132" s="21" t="s">
        <v>338</v>
      </c>
      <c r="F132" s="21" t="s">
        <v>341</v>
      </c>
      <c r="G132" s="21" t="s">
        <v>342</v>
      </c>
      <c r="H132" s="21" t="s">
        <v>348</v>
      </c>
      <c r="I132" s="19">
        <v>72</v>
      </c>
      <c r="J132" s="19" t="s">
        <v>354</v>
      </c>
      <c r="K132" s="19" t="s">
        <v>351</v>
      </c>
      <c r="L132" s="19">
        <v>6</v>
      </c>
      <c r="M132" s="40">
        <f t="shared" si="30"/>
        <v>1</v>
      </c>
      <c r="N132" s="41">
        <v>9</v>
      </c>
      <c r="O132" s="42">
        <f t="shared" si="31"/>
        <v>1</v>
      </c>
      <c r="P132" s="41">
        <v>4</v>
      </c>
      <c r="Q132" s="42">
        <f t="shared" si="32"/>
        <v>1</v>
      </c>
      <c r="R132" s="41">
        <v>4</v>
      </c>
      <c r="S132" s="43">
        <f t="shared" si="33"/>
        <v>1</v>
      </c>
      <c r="T132" s="41">
        <v>1</v>
      </c>
      <c r="U132" s="43">
        <f t="shared" si="34"/>
        <v>1</v>
      </c>
      <c r="V132" s="41">
        <v>6</v>
      </c>
      <c r="W132" s="43">
        <f t="shared" si="35"/>
        <v>1</v>
      </c>
      <c r="X132" s="41">
        <v>1</v>
      </c>
      <c r="Y132" s="43">
        <f t="shared" si="36"/>
        <v>1</v>
      </c>
      <c r="Z132" s="41">
        <v>10</v>
      </c>
      <c r="AA132" s="43">
        <f t="shared" si="37"/>
        <v>1</v>
      </c>
      <c r="AB132" s="41">
        <v>2</v>
      </c>
      <c r="AC132" s="43">
        <f t="shared" si="38"/>
        <v>1</v>
      </c>
      <c r="AD132" s="44">
        <v>0</v>
      </c>
      <c r="AE132" s="45">
        <f t="shared" si="59"/>
        <v>0</v>
      </c>
      <c r="AF132" s="44">
        <v>0</v>
      </c>
      <c r="AG132" s="45">
        <f t="shared" si="40"/>
        <v>0</v>
      </c>
      <c r="AH132" s="44">
        <v>0</v>
      </c>
      <c r="AI132" s="45">
        <f t="shared" si="41"/>
        <v>0</v>
      </c>
      <c r="AJ132" s="44">
        <v>0</v>
      </c>
      <c r="AK132" s="45">
        <f t="shared" si="42"/>
        <v>0</v>
      </c>
      <c r="AL132" s="44">
        <v>0</v>
      </c>
      <c r="AM132" s="45">
        <f t="shared" si="43"/>
        <v>0</v>
      </c>
      <c r="AN132" s="44">
        <v>0</v>
      </c>
      <c r="AO132" s="45">
        <f t="shared" si="44"/>
        <v>0</v>
      </c>
      <c r="AP132" s="116">
        <f t="shared" si="45"/>
        <v>43</v>
      </c>
      <c r="AQ132" s="116">
        <f t="shared" si="46"/>
        <v>9</v>
      </c>
      <c r="AR132" s="116">
        <v>1</v>
      </c>
      <c r="AS132" s="116">
        <v>0</v>
      </c>
      <c r="AT132" s="116">
        <v>3</v>
      </c>
      <c r="AU132" s="116">
        <f t="shared" si="47"/>
        <v>4</v>
      </c>
      <c r="AV132" s="125">
        <f t="shared" si="48"/>
        <v>1</v>
      </c>
      <c r="AW132" s="125">
        <f t="shared" si="49"/>
        <v>0</v>
      </c>
      <c r="AX132" s="114">
        <f t="shared" si="50"/>
        <v>3</v>
      </c>
      <c r="AY132" s="116">
        <f t="shared" si="60"/>
        <v>4</v>
      </c>
      <c r="AZ132" s="108">
        <f t="shared" si="52"/>
        <v>0</v>
      </c>
      <c r="BA132" s="108">
        <f t="shared" si="52"/>
        <v>0</v>
      </c>
      <c r="BB132" s="108">
        <f t="shared" si="52"/>
        <v>0</v>
      </c>
      <c r="BC132" s="108">
        <f t="shared" si="52"/>
        <v>0</v>
      </c>
      <c r="BD132" s="124">
        <f t="shared" si="54"/>
        <v>0</v>
      </c>
      <c r="BE132" s="137"/>
      <c r="BF132" s="84"/>
      <c r="BG132" s="84"/>
      <c r="BH132" s="46"/>
      <c r="BI132" s="19"/>
    </row>
    <row r="133" spans="1:61" s="32" customFormat="1" x14ac:dyDescent="0.35">
      <c r="A133" s="46">
        <v>124</v>
      </c>
      <c r="B133" s="46">
        <v>53010145</v>
      </c>
      <c r="C133" s="143" t="s">
        <v>287</v>
      </c>
      <c r="D133" s="21" t="s">
        <v>290</v>
      </c>
      <c r="E133" s="21" t="s">
        <v>338</v>
      </c>
      <c r="F133" s="21" t="s">
        <v>341</v>
      </c>
      <c r="G133" s="21" t="s">
        <v>342</v>
      </c>
      <c r="H133" s="21" t="s">
        <v>348</v>
      </c>
      <c r="I133" s="19">
        <v>36</v>
      </c>
      <c r="J133" s="19" t="s">
        <v>354</v>
      </c>
      <c r="K133" s="19" t="s">
        <v>351</v>
      </c>
      <c r="L133" s="19">
        <v>0</v>
      </c>
      <c r="M133" s="40">
        <f t="shared" si="30"/>
        <v>0</v>
      </c>
      <c r="N133" s="41">
        <v>4</v>
      </c>
      <c r="O133" s="42">
        <f t="shared" si="31"/>
        <v>1</v>
      </c>
      <c r="P133" s="41">
        <v>12</v>
      </c>
      <c r="Q133" s="42">
        <f t="shared" si="32"/>
        <v>1</v>
      </c>
      <c r="R133" s="41">
        <v>7</v>
      </c>
      <c r="S133" s="43">
        <f t="shared" si="33"/>
        <v>1</v>
      </c>
      <c r="T133" s="41">
        <v>9</v>
      </c>
      <c r="U133" s="43">
        <f t="shared" si="34"/>
        <v>1</v>
      </c>
      <c r="V133" s="41">
        <v>5</v>
      </c>
      <c r="W133" s="43">
        <f t="shared" si="35"/>
        <v>1</v>
      </c>
      <c r="X133" s="41">
        <v>11</v>
      </c>
      <c r="Y133" s="43">
        <f t="shared" si="36"/>
        <v>1</v>
      </c>
      <c r="Z133" s="41">
        <v>6</v>
      </c>
      <c r="AA133" s="43">
        <f t="shared" si="37"/>
        <v>1</v>
      </c>
      <c r="AB133" s="41">
        <v>10</v>
      </c>
      <c r="AC133" s="43">
        <f t="shared" si="38"/>
        <v>1</v>
      </c>
      <c r="AD133" s="44">
        <v>0</v>
      </c>
      <c r="AE133" s="45">
        <f t="shared" si="59"/>
        <v>0</v>
      </c>
      <c r="AF133" s="44">
        <v>0</v>
      </c>
      <c r="AG133" s="45">
        <f t="shared" si="40"/>
        <v>0</v>
      </c>
      <c r="AH133" s="44">
        <v>0</v>
      </c>
      <c r="AI133" s="45">
        <f t="shared" si="41"/>
        <v>0</v>
      </c>
      <c r="AJ133" s="44">
        <v>0</v>
      </c>
      <c r="AK133" s="45">
        <f t="shared" si="42"/>
        <v>0</v>
      </c>
      <c r="AL133" s="44">
        <v>0</v>
      </c>
      <c r="AM133" s="45">
        <f t="shared" si="43"/>
        <v>0</v>
      </c>
      <c r="AN133" s="44">
        <v>0</v>
      </c>
      <c r="AO133" s="45">
        <f t="shared" si="44"/>
        <v>0</v>
      </c>
      <c r="AP133" s="116">
        <f t="shared" si="45"/>
        <v>64</v>
      </c>
      <c r="AQ133" s="116">
        <f t="shared" si="46"/>
        <v>8</v>
      </c>
      <c r="AR133" s="116">
        <v>1</v>
      </c>
      <c r="AS133" s="116">
        <v>0</v>
      </c>
      <c r="AT133" s="116">
        <v>3</v>
      </c>
      <c r="AU133" s="116">
        <f t="shared" si="47"/>
        <v>4</v>
      </c>
      <c r="AV133" s="125">
        <f t="shared" si="48"/>
        <v>1</v>
      </c>
      <c r="AW133" s="125">
        <f t="shared" si="49"/>
        <v>0</v>
      </c>
      <c r="AX133" s="114">
        <f t="shared" si="50"/>
        <v>4</v>
      </c>
      <c r="AY133" s="116">
        <f t="shared" si="60"/>
        <v>5</v>
      </c>
      <c r="AZ133" s="108">
        <f t="shared" si="52"/>
        <v>0</v>
      </c>
      <c r="BA133" s="108">
        <f t="shared" si="52"/>
        <v>0</v>
      </c>
      <c r="BB133" s="108">
        <f t="shared" si="52"/>
        <v>-1</v>
      </c>
      <c r="BC133" s="108">
        <f t="shared" si="52"/>
        <v>-1</v>
      </c>
      <c r="BD133" s="124">
        <f t="shared" si="54"/>
        <v>-20</v>
      </c>
      <c r="BE133" s="137"/>
      <c r="BF133" s="84"/>
      <c r="BG133" s="84"/>
      <c r="BH133" s="144"/>
      <c r="BI133" s="19"/>
    </row>
    <row r="134" spans="1:61" s="32" customFormat="1" x14ac:dyDescent="0.35">
      <c r="A134" s="46">
        <v>125</v>
      </c>
      <c r="B134" s="46">
        <v>53010146</v>
      </c>
      <c r="C134" s="143" t="s">
        <v>288</v>
      </c>
      <c r="D134" s="21" t="s">
        <v>290</v>
      </c>
      <c r="E134" s="21" t="s">
        <v>338</v>
      </c>
      <c r="F134" s="21" t="s">
        <v>341</v>
      </c>
      <c r="G134" s="21" t="s">
        <v>342</v>
      </c>
      <c r="H134" s="21" t="s">
        <v>348</v>
      </c>
      <c r="I134" s="19">
        <v>54</v>
      </c>
      <c r="J134" s="19" t="s">
        <v>354</v>
      </c>
      <c r="K134" s="19" t="s">
        <v>351</v>
      </c>
      <c r="L134" s="19">
        <v>0</v>
      </c>
      <c r="M134" s="40">
        <f t="shared" si="30"/>
        <v>0</v>
      </c>
      <c r="N134" s="41">
        <v>0</v>
      </c>
      <c r="O134" s="42">
        <f t="shared" si="31"/>
        <v>0</v>
      </c>
      <c r="P134" s="41">
        <v>4</v>
      </c>
      <c r="Q134" s="42">
        <f t="shared" si="32"/>
        <v>1</v>
      </c>
      <c r="R134" s="41">
        <v>3</v>
      </c>
      <c r="S134" s="43">
        <f t="shared" si="33"/>
        <v>1</v>
      </c>
      <c r="T134" s="41">
        <v>3</v>
      </c>
      <c r="U134" s="43">
        <f t="shared" si="34"/>
        <v>1</v>
      </c>
      <c r="V134" s="41">
        <v>5</v>
      </c>
      <c r="W134" s="43">
        <f t="shared" si="35"/>
        <v>1</v>
      </c>
      <c r="X134" s="41">
        <v>6</v>
      </c>
      <c r="Y134" s="43">
        <f t="shared" si="36"/>
        <v>1</v>
      </c>
      <c r="Z134" s="41">
        <v>6</v>
      </c>
      <c r="AA134" s="43">
        <f t="shared" si="37"/>
        <v>1</v>
      </c>
      <c r="AB134" s="41">
        <v>5</v>
      </c>
      <c r="AC134" s="43">
        <f t="shared" si="38"/>
        <v>1</v>
      </c>
      <c r="AD134" s="44">
        <v>0</v>
      </c>
      <c r="AE134" s="45">
        <f t="shared" si="59"/>
        <v>0</v>
      </c>
      <c r="AF134" s="44">
        <v>0</v>
      </c>
      <c r="AG134" s="45">
        <f t="shared" si="40"/>
        <v>0</v>
      </c>
      <c r="AH134" s="44">
        <v>0</v>
      </c>
      <c r="AI134" s="45">
        <f t="shared" si="41"/>
        <v>0</v>
      </c>
      <c r="AJ134" s="44">
        <v>0</v>
      </c>
      <c r="AK134" s="45">
        <f t="shared" si="42"/>
        <v>0</v>
      </c>
      <c r="AL134" s="44">
        <v>0</v>
      </c>
      <c r="AM134" s="45">
        <f t="shared" si="43"/>
        <v>0</v>
      </c>
      <c r="AN134" s="44">
        <v>0</v>
      </c>
      <c r="AO134" s="45">
        <f t="shared" si="44"/>
        <v>0</v>
      </c>
      <c r="AP134" s="116">
        <f t="shared" si="45"/>
        <v>32</v>
      </c>
      <c r="AQ134" s="116">
        <f t="shared" si="46"/>
        <v>7</v>
      </c>
      <c r="AR134" s="116">
        <v>1</v>
      </c>
      <c r="AS134" s="116">
        <v>0</v>
      </c>
      <c r="AT134" s="116">
        <v>2</v>
      </c>
      <c r="AU134" s="116">
        <f t="shared" si="47"/>
        <v>3</v>
      </c>
      <c r="AV134" s="125">
        <f t="shared" si="48"/>
        <v>1</v>
      </c>
      <c r="AW134" s="125">
        <f t="shared" si="49"/>
        <v>0</v>
      </c>
      <c r="AX134" s="114">
        <f t="shared" si="50"/>
        <v>2</v>
      </c>
      <c r="AY134" s="116">
        <f t="shared" si="60"/>
        <v>3</v>
      </c>
      <c r="AZ134" s="108">
        <f t="shared" si="52"/>
        <v>0</v>
      </c>
      <c r="BA134" s="108">
        <f t="shared" si="52"/>
        <v>0</v>
      </c>
      <c r="BB134" s="108">
        <f t="shared" si="52"/>
        <v>0</v>
      </c>
      <c r="BC134" s="108">
        <f t="shared" si="52"/>
        <v>0</v>
      </c>
      <c r="BD134" s="124">
        <f t="shared" si="54"/>
        <v>0</v>
      </c>
      <c r="BE134" s="137"/>
      <c r="BF134" s="84"/>
      <c r="BG134" s="84"/>
      <c r="BH134" s="46"/>
      <c r="BI134" s="19" t="s">
        <v>359</v>
      </c>
    </row>
    <row r="135" spans="1:61" s="32" customFormat="1" x14ac:dyDescent="0.35">
      <c r="A135" s="46">
        <v>126</v>
      </c>
      <c r="B135" s="46">
        <v>53010147</v>
      </c>
      <c r="C135" s="143" t="s">
        <v>289</v>
      </c>
      <c r="D135" s="21" t="s">
        <v>290</v>
      </c>
      <c r="E135" s="21" t="s">
        <v>338</v>
      </c>
      <c r="F135" s="21" t="s">
        <v>341</v>
      </c>
      <c r="G135" s="21" t="s">
        <v>342</v>
      </c>
      <c r="H135" s="21" t="s">
        <v>348</v>
      </c>
      <c r="I135" s="19">
        <v>40</v>
      </c>
      <c r="J135" s="19" t="s">
        <v>354</v>
      </c>
      <c r="K135" s="19" t="s">
        <v>351</v>
      </c>
      <c r="L135" s="19">
        <v>0</v>
      </c>
      <c r="M135" s="40">
        <f t="shared" si="30"/>
        <v>0</v>
      </c>
      <c r="N135" s="41">
        <v>1</v>
      </c>
      <c r="O135" s="42">
        <f t="shared" si="31"/>
        <v>1</v>
      </c>
      <c r="P135" s="41">
        <v>9</v>
      </c>
      <c r="Q135" s="42">
        <f t="shared" si="32"/>
        <v>1</v>
      </c>
      <c r="R135" s="41">
        <v>6</v>
      </c>
      <c r="S135" s="43">
        <f t="shared" si="33"/>
        <v>1</v>
      </c>
      <c r="T135" s="41">
        <v>11</v>
      </c>
      <c r="U135" s="43">
        <f t="shared" si="34"/>
        <v>1</v>
      </c>
      <c r="V135" s="41">
        <v>8</v>
      </c>
      <c r="W135" s="43">
        <f t="shared" si="35"/>
        <v>1</v>
      </c>
      <c r="X135" s="41">
        <v>11</v>
      </c>
      <c r="Y135" s="43">
        <f t="shared" si="36"/>
        <v>1</v>
      </c>
      <c r="Z135" s="41">
        <v>9</v>
      </c>
      <c r="AA135" s="43">
        <f t="shared" si="37"/>
        <v>1</v>
      </c>
      <c r="AB135" s="41">
        <v>17</v>
      </c>
      <c r="AC135" s="43">
        <f t="shared" si="38"/>
        <v>1</v>
      </c>
      <c r="AD135" s="44">
        <v>0</v>
      </c>
      <c r="AE135" s="45">
        <f t="shared" si="59"/>
        <v>0</v>
      </c>
      <c r="AF135" s="44">
        <v>0</v>
      </c>
      <c r="AG135" s="45">
        <f t="shared" si="40"/>
        <v>0</v>
      </c>
      <c r="AH135" s="44">
        <v>0</v>
      </c>
      <c r="AI135" s="45">
        <f t="shared" si="41"/>
        <v>0</v>
      </c>
      <c r="AJ135" s="44">
        <v>0</v>
      </c>
      <c r="AK135" s="45">
        <f t="shared" si="42"/>
        <v>0</v>
      </c>
      <c r="AL135" s="44">
        <v>0</v>
      </c>
      <c r="AM135" s="45">
        <f t="shared" si="43"/>
        <v>0</v>
      </c>
      <c r="AN135" s="44">
        <v>0</v>
      </c>
      <c r="AO135" s="45">
        <f t="shared" si="44"/>
        <v>0</v>
      </c>
      <c r="AP135" s="116">
        <f t="shared" si="45"/>
        <v>72</v>
      </c>
      <c r="AQ135" s="116">
        <f t="shared" si="46"/>
        <v>8</v>
      </c>
      <c r="AR135" s="116">
        <v>1</v>
      </c>
      <c r="AS135" s="116">
        <v>0</v>
      </c>
      <c r="AT135" s="116">
        <v>4</v>
      </c>
      <c r="AU135" s="116">
        <f t="shared" si="47"/>
        <v>5</v>
      </c>
      <c r="AV135" s="125">
        <f t="shared" si="48"/>
        <v>1</v>
      </c>
      <c r="AW135" s="125">
        <f t="shared" si="49"/>
        <v>0</v>
      </c>
      <c r="AX135" s="114">
        <f t="shared" si="50"/>
        <v>4</v>
      </c>
      <c r="AY135" s="116">
        <f t="shared" si="60"/>
        <v>5</v>
      </c>
      <c r="AZ135" s="108">
        <f t="shared" si="52"/>
        <v>0</v>
      </c>
      <c r="BA135" s="108">
        <f t="shared" si="52"/>
        <v>0</v>
      </c>
      <c r="BB135" s="108">
        <f t="shared" si="52"/>
        <v>0</v>
      </c>
      <c r="BC135" s="108">
        <f t="shared" si="52"/>
        <v>0</v>
      </c>
      <c r="BD135" s="124">
        <f t="shared" si="54"/>
        <v>0</v>
      </c>
      <c r="BE135" s="137"/>
      <c r="BF135" s="84"/>
      <c r="BG135" s="84"/>
      <c r="BH135" s="46"/>
      <c r="BI135" s="19"/>
    </row>
    <row r="136" spans="1:61" s="32" customFormat="1" x14ac:dyDescent="0.35">
      <c r="A136" s="46">
        <v>127</v>
      </c>
      <c r="B136" s="46">
        <v>53010144</v>
      </c>
      <c r="C136" s="143" t="s">
        <v>286</v>
      </c>
      <c r="D136" s="21" t="s">
        <v>290</v>
      </c>
      <c r="E136" s="21" t="s">
        <v>338</v>
      </c>
      <c r="F136" s="21" t="s">
        <v>341</v>
      </c>
      <c r="G136" s="21" t="s">
        <v>342</v>
      </c>
      <c r="H136" s="21" t="s">
        <v>348</v>
      </c>
      <c r="I136" s="19">
        <v>50</v>
      </c>
      <c r="J136" s="19" t="s">
        <v>354</v>
      </c>
      <c r="K136" s="19" t="s">
        <v>351</v>
      </c>
      <c r="L136" s="19">
        <v>0</v>
      </c>
      <c r="M136" s="40">
        <f>IF(L136=0,0,IF(L136&lt;10,1,IF(MOD(L136,30)&lt;10,ROUNDDOWN(L136/30,0),ROUNDUP(L136/30,0))))</f>
        <v>0</v>
      </c>
      <c r="N136" s="41">
        <v>0</v>
      </c>
      <c r="O136" s="42">
        <f>IF(N136=0,0,IF(N136&lt;10,1,IF(MOD(N136,30)&lt;10,ROUNDDOWN(N136/30,0),ROUNDUP(N136/30,0))))</f>
        <v>0</v>
      </c>
      <c r="P136" s="41">
        <v>0</v>
      </c>
      <c r="Q136" s="42">
        <f>IF(P136=0,0,IF(P136&lt;10,1,IF(MOD(P136,30)&lt;10,ROUNDDOWN(P136/30,0),ROUNDUP(P136/30,0))))</f>
        <v>0</v>
      </c>
      <c r="R136" s="41">
        <v>0</v>
      </c>
      <c r="S136" s="43">
        <f>IF(R136=0,0,IF(R136&lt;10,1,IF(MOD(R136,40)&lt;10,ROUNDDOWN(R136/40,0),ROUNDUP(R136/40,0))))</f>
        <v>0</v>
      </c>
      <c r="T136" s="41">
        <v>3</v>
      </c>
      <c r="U136" s="43">
        <f>IF(T136=0,0,IF(T136&lt;10,1,IF(MOD(T136,40)&lt;10,ROUNDDOWN(T136/40,0),ROUNDUP(T136/40,0))))</f>
        <v>1</v>
      </c>
      <c r="V136" s="41">
        <v>0</v>
      </c>
      <c r="W136" s="43">
        <f>IF(V136=0,0,IF(V136&lt;10,1,IF(MOD(V136,40)&lt;10,ROUNDDOWN(V136/40,0),ROUNDUP(V136/40,0))))</f>
        <v>0</v>
      </c>
      <c r="X136" s="41">
        <v>2</v>
      </c>
      <c r="Y136" s="43">
        <f>IF(X136=0,0,IF(X136&lt;10,1,IF(MOD(X136,40)&lt;10,ROUNDDOWN(X136/40,0),ROUNDUP(X136/40,0))))</f>
        <v>1</v>
      </c>
      <c r="Z136" s="41">
        <v>4</v>
      </c>
      <c r="AA136" s="43">
        <f>IF(Z136=0,0,IF(Z136&lt;10,1,IF(MOD(Z136,40)&lt;10,ROUNDDOWN(Z136/40,0),ROUNDUP(Z136/40,0))))</f>
        <v>1</v>
      </c>
      <c r="AB136" s="41">
        <v>1</v>
      </c>
      <c r="AC136" s="43">
        <f>IF(AB136=0,0,IF(AB136&lt;10,1,IF(MOD(AB136,40)&lt;10,ROUNDDOWN(AB136/40,0),ROUNDUP(AB136/40,0))))</f>
        <v>1</v>
      </c>
      <c r="AD136" s="44">
        <v>0</v>
      </c>
      <c r="AE136" s="45">
        <f>IF(AD136=0,0,IF(AD136&lt;10,1,IF(MOD(AD136,40)&lt;10,ROUNDDOWN(AD136/40,0),ROUNDUP(AD136/40,0))))</f>
        <v>0</v>
      </c>
      <c r="AF136" s="44">
        <v>0</v>
      </c>
      <c r="AG136" s="45">
        <f>IF(AF136=0,0,IF(AF136&lt;10,1,IF(MOD(AF136,40)&lt;10,ROUNDDOWN(AF136/40,0),ROUNDUP(AF136/40,0))))</f>
        <v>0</v>
      </c>
      <c r="AH136" s="44">
        <v>0</v>
      </c>
      <c r="AI136" s="45">
        <f>IF(AH136=0,0,IF(AH136&lt;10,1,IF(MOD(AH136,40)&lt;10,ROUNDDOWN(AH136/40,0),ROUNDUP(AH136/40,0))))</f>
        <v>0</v>
      </c>
      <c r="AJ136" s="44">
        <v>0</v>
      </c>
      <c r="AK136" s="45">
        <f>IF(AJ136=0,0,IF(AJ136&lt;10,1,IF(MOD(AJ136,40)&lt;10,ROUNDDOWN(AJ136/40,0),ROUNDUP(AJ136/40,0))))</f>
        <v>0</v>
      </c>
      <c r="AL136" s="44">
        <v>0</v>
      </c>
      <c r="AM136" s="45">
        <f>IF(AL136=0,0,IF(AL136&lt;10,1,IF(MOD(AL136,40)&lt;10,ROUNDDOWN(AL136/40,0),ROUNDUP(AL136/40,0))))</f>
        <v>0</v>
      </c>
      <c r="AN136" s="44">
        <v>0</v>
      </c>
      <c r="AO136" s="45">
        <f>IF(AN136=0,0,IF(AN136&lt;10,1,IF(MOD(AN136,40)&lt;10,ROUNDDOWN(AN136/40,0),ROUNDUP(AN136/40,0))))</f>
        <v>0</v>
      </c>
      <c r="AP136" s="116">
        <f>SUM(L136+N136+P136+R136+T136+V136+X136+Z136+AB136+AD136+AF136+AH136+AJ136+AL136+AN136)</f>
        <v>10</v>
      </c>
      <c r="AQ136" s="116">
        <f>SUM(M136+O136+Q136+S136+U136+W136+Y136+AA136+AC136+AE136+AG136+AI136+AK136+AM136+AO136)</f>
        <v>4</v>
      </c>
      <c r="AR136" s="116">
        <v>1</v>
      </c>
      <c r="AS136" s="116">
        <v>0</v>
      </c>
      <c r="AT136" s="116">
        <v>2</v>
      </c>
      <c r="AU136" s="116">
        <f>SUM(AR136:AT136)</f>
        <v>3</v>
      </c>
      <c r="AV136" s="125">
        <f>IF(AP136&lt;1,0,1)</f>
        <v>1</v>
      </c>
      <c r="AW136" s="125">
        <f>IF(AP136&lt;=0,0,IF(AP136&lt;=359,1,IF(AP136&lt;=719,2,IF(AP136&lt;=1079,3,IF(AP136&lt;=1679,4,IF(AP136&lt;=1680,5,IF(AP136&lt;=1680,1,5)))))))-AV136</f>
        <v>0</v>
      </c>
      <c r="AX136" s="114">
        <f>IF(AP136&lt;1,0,IF(AP136&lt;121,ROUNDUP(AP136/20,0),ROUND((((SUM(M136+O136+Q136)*30)+SUM(L136+N136+P136))/50)+(((SUM(S136+U136+W136+Y136+AA136+AC136)*40)+SUM(R136+T136+V136+X136+Z136+AB136))/50)+(SUM(AE136+AG136+AI136+AK136+AM136+AO136)*2),0)))</f>
        <v>1</v>
      </c>
      <c r="AY136" s="116">
        <f>SUM(AV136:AX136)</f>
        <v>2</v>
      </c>
      <c r="AZ136" s="108">
        <f>SUM(AR136)-AV136</f>
        <v>0</v>
      </c>
      <c r="BA136" s="108">
        <f>SUM(AS136)-AW136</f>
        <v>0</v>
      </c>
      <c r="BB136" s="108">
        <f>SUM(AT136)-AX136</f>
        <v>1</v>
      </c>
      <c r="BC136" s="108">
        <f>SUM(AU136)-AY136</f>
        <v>1</v>
      </c>
      <c r="BD136" s="124">
        <f>IFERROR(SUM(BC136)/AY136*100,0)</f>
        <v>50</v>
      </c>
      <c r="BE136" s="137"/>
      <c r="BF136" s="84"/>
      <c r="BG136" s="84"/>
      <c r="BH136" s="46"/>
      <c r="BI136" s="19"/>
    </row>
    <row r="137" spans="1:61" s="32" customFormat="1" x14ac:dyDescent="0.35">
      <c r="A137" s="46">
        <v>128</v>
      </c>
      <c r="B137" s="46">
        <v>53010149</v>
      </c>
      <c r="C137" s="143" t="s">
        <v>290</v>
      </c>
      <c r="D137" s="21" t="s">
        <v>290</v>
      </c>
      <c r="E137" s="21" t="s">
        <v>338</v>
      </c>
      <c r="F137" s="21" t="s">
        <v>341</v>
      </c>
      <c r="G137" s="21" t="s">
        <v>342</v>
      </c>
      <c r="H137" s="21" t="s">
        <v>348</v>
      </c>
      <c r="I137" s="19">
        <v>45</v>
      </c>
      <c r="J137" s="19" t="s">
        <v>354</v>
      </c>
      <c r="K137" s="19" t="s">
        <v>351</v>
      </c>
      <c r="L137" s="19">
        <v>0</v>
      </c>
      <c r="M137" s="40">
        <f t="shared" si="30"/>
        <v>0</v>
      </c>
      <c r="N137" s="41">
        <v>0</v>
      </c>
      <c r="O137" s="42">
        <f t="shared" si="31"/>
        <v>0</v>
      </c>
      <c r="P137" s="41">
        <v>2</v>
      </c>
      <c r="Q137" s="42">
        <f t="shared" si="32"/>
        <v>1</v>
      </c>
      <c r="R137" s="41">
        <v>0</v>
      </c>
      <c r="S137" s="43">
        <f t="shared" si="33"/>
        <v>0</v>
      </c>
      <c r="T137" s="41">
        <v>3</v>
      </c>
      <c r="U137" s="43">
        <f t="shared" si="34"/>
        <v>1</v>
      </c>
      <c r="V137" s="41">
        <v>4</v>
      </c>
      <c r="W137" s="43">
        <f t="shared" si="35"/>
        <v>1</v>
      </c>
      <c r="X137" s="41">
        <v>1</v>
      </c>
      <c r="Y137" s="43">
        <f t="shared" si="36"/>
        <v>1</v>
      </c>
      <c r="Z137" s="41">
        <v>4</v>
      </c>
      <c r="AA137" s="43">
        <f t="shared" si="37"/>
        <v>1</v>
      </c>
      <c r="AB137" s="41">
        <v>3</v>
      </c>
      <c r="AC137" s="43">
        <f t="shared" si="38"/>
        <v>1</v>
      </c>
      <c r="AD137" s="44">
        <v>0</v>
      </c>
      <c r="AE137" s="45">
        <f t="shared" si="59"/>
        <v>0</v>
      </c>
      <c r="AF137" s="44">
        <v>0</v>
      </c>
      <c r="AG137" s="45">
        <f t="shared" si="40"/>
        <v>0</v>
      </c>
      <c r="AH137" s="44">
        <v>0</v>
      </c>
      <c r="AI137" s="45">
        <f t="shared" si="41"/>
        <v>0</v>
      </c>
      <c r="AJ137" s="44">
        <v>0</v>
      </c>
      <c r="AK137" s="45">
        <f t="shared" si="42"/>
        <v>0</v>
      </c>
      <c r="AL137" s="44">
        <v>0</v>
      </c>
      <c r="AM137" s="45">
        <f t="shared" si="43"/>
        <v>0</v>
      </c>
      <c r="AN137" s="44">
        <v>0</v>
      </c>
      <c r="AO137" s="45">
        <f t="shared" si="44"/>
        <v>0</v>
      </c>
      <c r="AP137" s="116">
        <f t="shared" si="45"/>
        <v>17</v>
      </c>
      <c r="AQ137" s="116">
        <f t="shared" si="46"/>
        <v>6</v>
      </c>
      <c r="AR137" s="116">
        <v>1</v>
      </c>
      <c r="AS137" s="116">
        <v>0</v>
      </c>
      <c r="AT137" s="116">
        <v>2</v>
      </c>
      <c r="AU137" s="116">
        <f t="shared" si="47"/>
        <v>3</v>
      </c>
      <c r="AV137" s="125">
        <f t="shared" si="48"/>
        <v>1</v>
      </c>
      <c r="AW137" s="125">
        <f t="shared" si="49"/>
        <v>0</v>
      </c>
      <c r="AX137" s="114">
        <f t="shared" si="50"/>
        <v>1</v>
      </c>
      <c r="AY137" s="116">
        <f t="shared" si="60"/>
        <v>2</v>
      </c>
      <c r="AZ137" s="108">
        <f t="shared" si="52"/>
        <v>0</v>
      </c>
      <c r="BA137" s="108">
        <f t="shared" si="52"/>
        <v>0</v>
      </c>
      <c r="BB137" s="108">
        <f t="shared" si="52"/>
        <v>1</v>
      </c>
      <c r="BC137" s="108">
        <f t="shared" si="52"/>
        <v>1</v>
      </c>
      <c r="BD137" s="124">
        <f t="shared" si="54"/>
        <v>50</v>
      </c>
      <c r="BE137" s="137"/>
      <c r="BF137" s="84"/>
      <c r="BG137" s="84"/>
      <c r="BH137" s="46"/>
      <c r="BI137" s="19"/>
    </row>
    <row r="138" spans="1:61" s="32" customFormat="1" x14ac:dyDescent="0.35">
      <c r="A138" s="46">
        <v>129</v>
      </c>
      <c r="B138" s="46">
        <v>53010150</v>
      </c>
      <c r="C138" s="143" t="s">
        <v>291</v>
      </c>
      <c r="D138" s="21" t="s">
        <v>325</v>
      </c>
      <c r="E138" s="21" t="s">
        <v>339</v>
      </c>
      <c r="F138" s="21" t="s">
        <v>341</v>
      </c>
      <c r="G138" s="21" t="s">
        <v>342</v>
      </c>
      <c r="H138" s="21" t="s">
        <v>348</v>
      </c>
      <c r="I138" s="19">
        <v>10</v>
      </c>
      <c r="J138" s="19" t="s">
        <v>352</v>
      </c>
      <c r="K138" s="19" t="s">
        <v>351</v>
      </c>
      <c r="L138" s="19">
        <v>0</v>
      </c>
      <c r="M138" s="40">
        <f t="shared" ref="M138:M172" si="61">IF(L138=0,0,IF(L138&lt;10,1,IF(MOD(L138,30)&lt;10,ROUNDDOWN(L138/30,0),ROUNDUP(L138/30,0))))</f>
        <v>0</v>
      </c>
      <c r="N138" s="41">
        <v>12</v>
      </c>
      <c r="O138" s="42">
        <f t="shared" ref="O138:O172" si="62">IF(N138=0,0,IF(N138&lt;10,1,IF(MOD(N138,30)&lt;10,ROUNDDOWN(N138/30,0),ROUNDUP(N138/30,0))))</f>
        <v>1</v>
      </c>
      <c r="P138" s="41">
        <v>11</v>
      </c>
      <c r="Q138" s="42">
        <f t="shared" ref="Q138:Q172" si="63">IF(P138=0,0,IF(P138&lt;10,1,IF(MOD(P138,30)&lt;10,ROUNDDOWN(P138/30,0),ROUNDUP(P138/30,0))))</f>
        <v>1</v>
      </c>
      <c r="R138" s="41">
        <v>7</v>
      </c>
      <c r="S138" s="43">
        <f t="shared" ref="S138:S172" si="64">IF(R138=0,0,IF(R138&lt;10,1,IF(MOD(R138,40)&lt;10,ROUNDDOWN(R138/40,0),ROUNDUP(R138/40,0))))</f>
        <v>1</v>
      </c>
      <c r="T138" s="41">
        <v>12</v>
      </c>
      <c r="U138" s="43">
        <f t="shared" ref="U138:U172" si="65">IF(T138=0,0,IF(T138&lt;10,1,IF(MOD(T138,40)&lt;10,ROUNDDOWN(T138/40,0),ROUNDUP(T138/40,0))))</f>
        <v>1</v>
      </c>
      <c r="V138" s="41">
        <v>17</v>
      </c>
      <c r="W138" s="43">
        <f t="shared" ref="W138:W172" si="66">IF(V138=0,0,IF(V138&lt;10,1,IF(MOD(V138,40)&lt;10,ROUNDDOWN(V138/40,0),ROUNDUP(V138/40,0))))</f>
        <v>1</v>
      </c>
      <c r="X138" s="41">
        <v>8</v>
      </c>
      <c r="Y138" s="43">
        <f t="shared" ref="Y138:Y172" si="67">IF(X138=0,0,IF(X138&lt;10,1,IF(MOD(X138,40)&lt;10,ROUNDDOWN(X138/40,0),ROUNDUP(X138/40,0))))</f>
        <v>1</v>
      </c>
      <c r="Z138" s="41">
        <v>13</v>
      </c>
      <c r="AA138" s="43">
        <f t="shared" ref="AA138:AA172" si="68">IF(Z138=0,0,IF(Z138&lt;10,1,IF(MOD(Z138,40)&lt;10,ROUNDDOWN(Z138/40,0),ROUNDUP(Z138/40,0))))</f>
        <v>1</v>
      </c>
      <c r="AB138" s="41">
        <v>10</v>
      </c>
      <c r="AC138" s="43">
        <f t="shared" ref="AC138:AC172" si="69">IF(AB138=0,0,IF(AB138&lt;10,1,IF(MOD(AB138,40)&lt;10,ROUNDDOWN(AB138/40,0),ROUNDUP(AB138/40,0))))</f>
        <v>1</v>
      </c>
      <c r="AD138" s="44">
        <v>0</v>
      </c>
      <c r="AE138" s="45">
        <f t="shared" si="59"/>
        <v>0</v>
      </c>
      <c r="AF138" s="44">
        <v>0</v>
      </c>
      <c r="AG138" s="45">
        <f t="shared" ref="AG138:AG172" si="70">IF(AF138=0,0,IF(AF138&lt;10,1,IF(MOD(AF138,40)&lt;10,ROUNDDOWN(AF138/40,0),ROUNDUP(AF138/40,0))))</f>
        <v>0</v>
      </c>
      <c r="AH138" s="44">
        <v>0</v>
      </c>
      <c r="AI138" s="45">
        <f t="shared" ref="AI138:AI172" si="71">IF(AH138=0,0,IF(AH138&lt;10,1,IF(MOD(AH138,40)&lt;10,ROUNDDOWN(AH138/40,0),ROUNDUP(AH138/40,0))))</f>
        <v>0</v>
      </c>
      <c r="AJ138" s="44">
        <v>0</v>
      </c>
      <c r="AK138" s="45">
        <f t="shared" ref="AK138:AK172" si="72">IF(AJ138=0,0,IF(AJ138&lt;10,1,IF(MOD(AJ138,40)&lt;10,ROUNDDOWN(AJ138/40,0),ROUNDUP(AJ138/40,0))))</f>
        <v>0</v>
      </c>
      <c r="AL138" s="44">
        <v>0</v>
      </c>
      <c r="AM138" s="45">
        <f t="shared" ref="AM138:AM172" si="73">IF(AL138=0,0,IF(AL138&lt;10,1,IF(MOD(AL138,40)&lt;10,ROUNDDOWN(AL138/40,0),ROUNDUP(AL138/40,0))))</f>
        <v>0</v>
      </c>
      <c r="AN138" s="44">
        <v>0</v>
      </c>
      <c r="AO138" s="45">
        <f t="shared" ref="AO138:AO172" si="74">IF(AN138=0,0,IF(AN138&lt;10,1,IF(MOD(AN138,40)&lt;10,ROUNDDOWN(AN138/40,0),ROUNDUP(AN138/40,0))))</f>
        <v>0</v>
      </c>
      <c r="AP138" s="116">
        <f t="shared" ref="AP138:AQ172" si="75">SUM(L138+N138+P138+R138+T138+V138+X138+Z138+AB138+AD138+AF138+AH138+AJ138+AL138+AN138)</f>
        <v>90</v>
      </c>
      <c r="AQ138" s="116">
        <f t="shared" ref="AQ138:AQ172" si="76">SUM(M138+O138+Q138+S138+U138+W138+Y138+AA138+AC138+AE138+AG138+AI138+AK138+AM138+AO138)</f>
        <v>8</v>
      </c>
      <c r="AR138" s="116">
        <v>1</v>
      </c>
      <c r="AS138" s="116">
        <v>0</v>
      </c>
      <c r="AT138" s="116">
        <v>5</v>
      </c>
      <c r="AU138" s="116">
        <f t="shared" ref="AU138:AU172" si="77">SUM(AR138:AT138)</f>
        <v>6</v>
      </c>
      <c r="AV138" s="125">
        <f t="shared" ref="AV138:AV172" si="78">IF(AP138&lt;1,0,1)</f>
        <v>1</v>
      </c>
      <c r="AW138" s="125">
        <f t="shared" ref="AW138:AW172" si="79">IF(AP138&lt;=0,0,IF(AP138&lt;=359,1,IF(AP138&lt;=719,2,IF(AP138&lt;=1079,3,IF(AP138&lt;=1679,4,IF(AP138&lt;=1680,5,IF(AP138&lt;=1680,1,5)))))))-AV138</f>
        <v>0</v>
      </c>
      <c r="AX138" s="114">
        <f t="shared" ref="AX138:AX172" si="80">IF(AP138&lt;1,0,IF(AP138&lt;121,ROUNDUP(AP138/20,0),ROUND((((SUM(M138+O138+Q138)*30)+SUM(L138+N138+P138))/50)+(((SUM(S138+U138+W138+Y138+AA138+AC138)*40)+SUM(R138+T138+V138+X138+Z138+AB138))/50)+(SUM(AE138+AG138+AI138+AK138+AM138+AO138)*2),0)))</f>
        <v>5</v>
      </c>
      <c r="AY138" s="116">
        <f t="shared" si="60"/>
        <v>6</v>
      </c>
      <c r="AZ138" s="108">
        <f t="shared" ref="AZ138:AZ172" si="81">SUM(AR138)-AV138</f>
        <v>0</v>
      </c>
      <c r="BA138" s="108">
        <f t="shared" ref="BA138:BA172" si="82">SUM(AS138)-AW138</f>
        <v>0</v>
      </c>
      <c r="BB138" s="108">
        <f t="shared" ref="BB138:BC140" si="83">SUM(AT138)-AX138</f>
        <v>0</v>
      </c>
      <c r="BC138" s="108">
        <f t="shared" si="83"/>
        <v>0</v>
      </c>
      <c r="BD138" s="124">
        <f t="shared" ref="BD138:BD172" si="84">IFERROR(SUM(BC138)/AY138*100,0)</f>
        <v>0</v>
      </c>
      <c r="BE138" s="137"/>
      <c r="BF138" s="84"/>
      <c r="BG138" s="84"/>
      <c r="BH138" s="144"/>
      <c r="BI138" s="19"/>
    </row>
    <row r="139" spans="1:61" s="32" customFormat="1" x14ac:dyDescent="0.35">
      <c r="A139" s="46">
        <v>130</v>
      </c>
      <c r="B139" s="46">
        <v>53010151</v>
      </c>
      <c r="C139" s="143" t="s">
        <v>292</v>
      </c>
      <c r="D139" s="21" t="s">
        <v>325</v>
      </c>
      <c r="E139" s="21" t="s">
        <v>339</v>
      </c>
      <c r="F139" s="21" t="s">
        <v>341</v>
      </c>
      <c r="G139" s="21" t="s">
        <v>342</v>
      </c>
      <c r="H139" s="21" t="s">
        <v>348</v>
      </c>
      <c r="I139" s="19">
        <v>13</v>
      </c>
      <c r="J139" s="19" t="s">
        <v>352</v>
      </c>
      <c r="K139" s="19" t="s">
        <v>351</v>
      </c>
      <c r="L139" s="19">
        <v>0</v>
      </c>
      <c r="M139" s="40">
        <f t="shared" si="61"/>
        <v>0</v>
      </c>
      <c r="N139" s="41">
        <v>2</v>
      </c>
      <c r="O139" s="42">
        <f t="shared" si="62"/>
        <v>1</v>
      </c>
      <c r="P139" s="41">
        <v>5</v>
      </c>
      <c r="Q139" s="42">
        <f t="shared" si="63"/>
        <v>1</v>
      </c>
      <c r="R139" s="41">
        <v>11</v>
      </c>
      <c r="S139" s="43">
        <f t="shared" si="64"/>
        <v>1</v>
      </c>
      <c r="T139" s="41">
        <v>4</v>
      </c>
      <c r="U139" s="43">
        <f t="shared" si="65"/>
        <v>1</v>
      </c>
      <c r="V139" s="41">
        <v>5</v>
      </c>
      <c r="W139" s="43">
        <f t="shared" si="66"/>
        <v>1</v>
      </c>
      <c r="X139" s="41">
        <v>0</v>
      </c>
      <c r="Y139" s="43">
        <f t="shared" si="67"/>
        <v>0</v>
      </c>
      <c r="Z139" s="41">
        <v>10</v>
      </c>
      <c r="AA139" s="43">
        <f t="shared" si="68"/>
        <v>1</v>
      </c>
      <c r="AB139" s="41">
        <v>3</v>
      </c>
      <c r="AC139" s="43">
        <f t="shared" si="69"/>
        <v>1</v>
      </c>
      <c r="AD139" s="44">
        <v>0</v>
      </c>
      <c r="AE139" s="45">
        <f t="shared" si="59"/>
        <v>0</v>
      </c>
      <c r="AF139" s="44">
        <v>0</v>
      </c>
      <c r="AG139" s="45">
        <f t="shared" si="70"/>
        <v>0</v>
      </c>
      <c r="AH139" s="44">
        <v>0</v>
      </c>
      <c r="AI139" s="45">
        <f t="shared" si="71"/>
        <v>0</v>
      </c>
      <c r="AJ139" s="44">
        <v>0</v>
      </c>
      <c r="AK139" s="45">
        <f t="shared" si="72"/>
        <v>0</v>
      </c>
      <c r="AL139" s="44">
        <v>0</v>
      </c>
      <c r="AM139" s="45">
        <f t="shared" si="73"/>
        <v>0</v>
      </c>
      <c r="AN139" s="44">
        <v>0</v>
      </c>
      <c r="AO139" s="45">
        <f t="shared" si="74"/>
        <v>0</v>
      </c>
      <c r="AP139" s="116">
        <f t="shared" si="75"/>
        <v>40</v>
      </c>
      <c r="AQ139" s="116">
        <f t="shared" si="76"/>
        <v>7</v>
      </c>
      <c r="AR139" s="116">
        <v>1</v>
      </c>
      <c r="AS139" s="116">
        <v>0</v>
      </c>
      <c r="AT139" s="116">
        <v>2</v>
      </c>
      <c r="AU139" s="116">
        <f t="shared" si="77"/>
        <v>3</v>
      </c>
      <c r="AV139" s="125">
        <f t="shared" si="78"/>
        <v>1</v>
      </c>
      <c r="AW139" s="125">
        <f t="shared" si="79"/>
        <v>0</v>
      </c>
      <c r="AX139" s="114">
        <f t="shared" si="80"/>
        <v>2</v>
      </c>
      <c r="AY139" s="116">
        <f t="shared" si="60"/>
        <v>3</v>
      </c>
      <c r="AZ139" s="108">
        <f t="shared" si="81"/>
        <v>0</v>
      </c>
      <c r="BA139" s="108">
        <f t="shared" si="82"/>
        <v>0</v>
      </c>
      <c r="BB139" s="108">
        <f t="shared" si="83"/>
        <v>0</v>
      </c>
      <c r="BC139" s="108">
        <f t="shared" si="83"/>
        <v>0</v>
      </c>
      <c r="BD139" s="124">
        <f t="shared" si="84"/>
        <v>0</v>
      </c>
      <c r="BE139" s="137"/>
      <c r="BF139" s="84"/>
      <c r="BG139" s="84"/>
      <c r="BH139" s="46">
        <v>1</v>
      </c>
      <c r="BI139" s="19"/>
    </row>
    <row r="140" spans="1:61" s="32" customFormat="1" x14ac:dyDescent="0.35">
      <c r="A140" s="46">
        <v>131</v>
      </c>
      <c r="B140" s="46">
        <v>53010152</v>
      </c>
      <c r="C140" s="143" t="s">
        <v>293</v>
      </c>
      <c r="D140" s="21" t="s">
        <v>325</v>
      </c>
      <c r="E140" s="21" t="s">
        <v>339</v>
      </c>
      <c r="F140" s="21" t="s">
        <v>341</v>
      </c>
      <c r="G140" s="21" t="s">
        <v>342</v>
      </c>
      <c r="H140" s="21" t="s">
        <v>348</v>
      </c>
      <c r="I140" s="19">
        <v>6</v>
      </c>
      <c r="J140" s="19" t="s">
        <v>352</v>
      </c>
      <c r="K140" s="19" t="s">
        <v>351</v>
      </c>
      <c r="L140" s="19">
        <v>0</v>
      </c>
      <c r="M140" s="40">
        <f t="shared" si="61"/>
        <v>0</v>
      </c>
      <c r="N140" s="41">
        <v>6</v>
      </c>
      <c r="O140" s="42">
        <f t="shared" si="62"/>
        <v>1</v>
      </c>
      <c r="P140" s="41">
        <v>10</v>
      </c>
      <c r="Q140" s="42">
        <f t="shared" si="63"/>
        <v>1</v>
      </c>
      <c r="R140" s="41">
        <v>6</v>
      </c>
      <c r="S140" s="43">
        <f t="shared" si="64"/>
        <v>1</v>
      </c>
      <c r="T140" s="41">
        <v>7</v>
      </c>
      <c r="U140" s="43">
        <f t="shared" si="65"/>
        <v>1</v>
      </c>
      <c r="V140" s="41">
        <v>6</v>
      </c>
      <c r="W140" s="43">
        <f t="shared" si="66"/>
        <v>1</v>
      </c>
      <c r="X140" s="41">
        <v>6</v>
      </c>
      <c r="Y140" s="43">
        <f t="shared" si="67"/>
        <v>1</v>
      </c>
      <c r="Z140" s="41">
        <v>4</v>
      </c>
      <c r="AA140" s="43">
        <f t="shared" si="68"/>
        <v>1</v>
      </c>
      <c r="AB140" s="41">
        <v>5</v>
      </c>
      <c r="AC140" s="43">
        <f t="shared" si="69"/>
        <v>1</v>
      </c>
      <c r="AD140" s="44">
        <v>0</v>
      </c>
      <c r="AE140" s="45">
        <f t="shared" si="59"/>
        <v>0</v>
      </c>
      <c r="AF140" s="44">
        <v>0</v>
      </c>
      <c r="AG140" s="45">
        <f t="shared" si="70"/>
        <v>0</v>
      </c>
      <c r="AH140" s="44">
        <v>0</v>
      </c>
      <c r="AI140" s="45">
        <f t="shared" si="71"/>
        <v>0</v>
      </c>
      <c r="AJ140" s="44">
        <v>0</v>
      </c>
      <c r="AK140" s="45">
        <f t="shared" si="72"/>
        <v>0</v>
      </c>
      <c r="AL140" s="44">
        <v>0</v>
      </c>
      <c r="AM140" s="45">
        <f t="shared" si="73"/>
        <v>0</v>
      </c>
      <c r="AN140" s="44">
        <v>0</v>
      </c>
      <c r="AO140" s="45">
        <f t="shared" si="74"/>
        <v>0</v>
      </c>
      <c r="AP140" s="116">
        <f t="shared" si="75"/>
        <v>50</v>
      </c>
      <c r="AQ140" s="116">
        <f t="shared" si="76"/>
        <v>8</v>
      </c>
      <c r="AR140" s="116">
        <v>1</v>
      </c>
      <c r="AS140" s="116">
        <v>0</v>
      </c>
      <c r="AT140" s="116">
        <v>4</v>
      </c>
      <c r="AU140" s="116">
        <f t="shared" si="77"/>
        <v>5</v>
      </c>
      <c r="AV140" s="125">
        <f t="shared" si="78"/>
        <v>1</v>
      </c>
      <c r="AW140" s="125">
        <f t="shared" si="79"/>
        <v>0</v>
      </c>
      <c r="AX140" s="114">
        <f t="shared" si="80"/>
        <v>3</v>
      </c>
      <c r="AY140" s="116">
        <f t="shared" si="60"/>
        <v>4</v>
      </c>
      <c r="AZ140" s="108">
        <f t="shared" si="81"/>
        <v>0</v>
      </c>
      <c r="BA140" s="108">
        <f t="shared" si="82"/>
        <v>0</v>
      </c>
      <c r="BB140" s="108">
        <f t="shared" si="83"/>
        <v>1</v>
      </c>
      <c r="BC140" s="108">
        <f t="shared" si="83"/>
        <v>1</v>
      </c>
      <c r="BD140" s="124">
        <f t="shared" si="84"/>
        <v>25</v>
      </c>
      <c r="BE140" s="137"/>
      <c r="BF140" s="84"/>
      <c r="BG140" s="84"/>
      <c r="BH140" s="46"/>
      <c r="BI140" s="19"/>
    </row>
    <row r="141" spans="1:61" s="32" customFormat="1" x14ac:dyDescent="0.35">
      <c r="A141" s="46">
        <v>132</v>
      </c>
      <c r="B141" s="46">
        <v>53010155</v>
      </c>
      <c r="C141" s="143" t="s">
        <v>295</v>
      </c>
      <c r="D141" s="21" t="s">
        <v>296</v>
      </c>
      <c r="E141" s="21" t="s">
        <v>339</v>
      </c>
      <c r="F141" s="21" t="s">
        <v>341</v>
      </c>
      <c r="G141" s="21" t="s">
        <v>342</v>
      </c>
      <c r="H141" s="21" t="s">
        <v>348</v>
      </c>
      <c r="I141" s="19">
        <v>20</v>
      </c>
      <c r="J141" s="19" t="s">
        <v>354</v>
      </c>
      <c r="K141" s="19" t="s">
        <v>351</v>
      </c>
      <c r="L141" s="19">
        <v>0</v>
      </c>
      <c r="M141" s="40">
        <f t="shared" si="61"/>
        <v>0</v>
      </c>
      <c r="N141" s="41">
        <v>7</v>
      </c>
      <c r="O141" s="42">
        <f t="shared" si="62"/>
        <v>1</v>
      </c>
      <c r="P141" s="41">
        <v>5</v>
      </c>
      <c r="Q141" s="42">
        <f t="shared" si="63"/>
        <v>1</v>
      </c>
      <c r="R141" s="41">
        <v>5</v>
      </c>
      <c r="S141" s="43">
        <f t="shared" si="64"/>
        <v>1</v>
      </c>
      <c r="T141" s="41">
        <v>7</v>
      </c>
      <c r="U141" s="43">
        <f t="shared" si="65"/>
        <v>1</v>
      </c>
      <c r="V141" s="41">
        <v>4</v>
      </c>
      <c r="W141" s="43">
        <f t="shared" si="66"/>
        <v>1</v>
      </c>
      <c r="X141" s="41">
        <v>6</v>
      </c>
      <c r="Y141" s="43">
        <f t="shared" si="67"/>
        <v>1</v>
      </c>
      <c r="Z141" s="41">
        <v>8</v>
      </c>
      <c r="AA141" s="43">
        <f t="shared" si="68"/>
        <v>1</v>
      </c>
      <c r="AB141" s="41">
        <v>11</v>
      </c>
      <c r="AC141" s="43">
        <f t="shared" si="69"/>
        <v>1</v>
      </c>
      <c r="AD141" s="44">
        <v>0</v>
      </c>
      <c r="AE141" s="45">
        <f t="shared" si="59"/>
        <v>0</v>
      </c>
      <c r="AF141" s="44">
        <v>0</v>
      </c>
      <c r="AG141" s="45">
        <f t="shared" si="70"/>
        <v>0</v>
      </c>
      <c r="AH141" s="44">
        <v>0</v>
      </c>
      <c r="AI141" s="45">
        <f t="shared" si="71"/>
        <v>0</v>
      </c>
      <c r="AJ141" s="44">
        <v>0</v>
      </c>
      <c r="AK141" s="45">
        <f t="shared" si="72"/>
        <v>0</v>
      </c>
      <c r="AL141" s="44">
        <v>0</v>
      </c>
      <c r="AM141" s="45">
        <f t="shared" si="73"/>
        <v>0</v>
      </c>
      <c r="AN141" s="44">
        <v>0</v>
      </c>
      <c r="AO141" s="45">
        <f t="shared" si="74"/>
        <v>0</v>
      </c>
      <c r="AP141" s="116">
        <f t="shared" si="75"/>
        <v>53</v>
      </c>
      <c r="AQ141" s="116">
        <f t="shared" si="76"/>
        <v>8</v>
      </c>
      <c r="AR141" s="116">
        <v>1</v>
      </c>
      <c r="AS141" s="116">
        <v>0</v>
      </c>
      <c r="AT141" s="116">
        <v>2</v>
      </c>
      <c r="AU141" s="116">
        <f t="shared" si="77"/>
        <v>3</v>
      </c>
      <c r="AV141" s="125">
        <f t="shared" si="78"/>
        <v>1</v>
      </c>
      <c r="AW141" s="125">
        <f t="shared" si="79"/>
        <v>0</v>
      </c>
      <c r="AX141" s="114">
        <f t="shared" si="80"/>
        <v>3</v>
      </c>
      <c r="AY141" s="116">
        <f t="shared" si="60"/>
        <v>4</v>
      </c>
      <c r="AZ141" s="108">
        <f t="shared" si="81"/>
        <v>0</v>
      </c>
      <c r="BA141" s="108">
        <f t="shared" si="82"/>
        <v>0</v>
      </c>
      <c r="BB141" s="108">
        <f t="shared" ref="BB141:BC172" si="85">SUM(AT141)-AX141</f>
        <v>-1</v>
      </c>
      <c r="BC141" s="108">
        <f t="shared" si="85"/>
        <v>-1</v>
      </c>
      <c r="BD141" s="124">
        <f t="shared" si="84"/>
        <v>-25</v>
      </c>
      <c r="BE141" s="137"/>
      <c r="BF141" s="84"/>
      <c r="BG141" s="84"/>
      <c r="BH141" s="144"/>
      <c r="BI141" s="19"/>
    </row>
    <row r="142" spans="1:61" s="32" customFormat="1" x14ac:dyDescent="0.35">
      <c r="A142" s="46">
        <v>133</v>
      </c>
      <c r="B142" s="46">
        <v>53010156</v>
      </c>
      <c r="C142" s="143" t="s">
        <v>296</v>
      </c>
      <c r="D142" s="21" t="s">
        <v>296</v>
      </c>
      <c r="E142" s="21" t="s">
        <v>339</v>
      </c>
      <c r="F142" s="21" t="s">
        <v>341</v>
      </c>
      <c r="G142" s="21" t="s">
        <v>342</v>
      </c>
      <c r="H142" s="21" t="s">
        <v>348</v>
      </c>
      <c r="I142" s="19">
        <v>22</v>
      </c>
      <c r="J142" s="19" t="s">
        <v>354</v>
      </c>
      <c r="K142" s="19" t="s">
        <v>351</v>
      </c>
      <c r="L142" s="19">
        <v>0</v>
      </c>
      <c r="M142" s="40">
        <f t="shared" si="61"/>
        <v>0</v>
      </c>
      <c r="N142" s="41">
        <v>21</v>
      </c>
      <c r="O142" s="42">
        <f t="shared" si="62"/>
        <v>1</v>
      </c>
      <c r="P142" s="41">
        <v>17</v>
      </c>
      <c r="Q142" s="42">
        <f t="shared" si="63"/>
        <v>1</v>
      </c>
      <c r="R142" s="41">
        <v>28</v>
      </c>
      <c r="S142" s="43">
        <f t="shared" si="64"/>
        <v>1</v>
      </c>
      <c r="T142" s="41">
        <v>22</v>
      </c>
      <c r="U142" s="43">
        <f t="shared" si="65"/>
        <v>1</v>
      </c>
      <c r="V142" s="41">
        <v>24</v>
      </c>
      <c r="W142" s="43">
        <f t="shared" si="66"/>
        <v>1</v>
      </c>
      <c r="X142" s="41">
        <v>23</v>
      </c>
      <c r="Y142" s="43">
        <f t="shared" si="67"/>
        <v>1</v>
      </c>
      <c r="Z142" s="41">
        <v>22</v>
      </c>
      <c r="AA142" s="43">
        <f t="shared" si="68"/>
        <v>1</v>
      </c>
      <c r="AB142" s="41">
        <v>39</v>
      </c>
      <c r="AC142" s="43">
        <f t="shared" si="69"/>
        <v>1</v>
      </c>
      <c r="AD142" s="44">
        <v>0</v>
      </c>
      <c r="AE142" s="45">
        <f t="shared" si="59"/>
        <v>0</v>
      </c>
      <c r="AF142" s="44">
        <v>0</v>
      </c>
      <c r="AG142" s="45">
        <f t="shared" si="70"/>
        <v>0</v>
      </c>
      <c r="AH142" s="44">
        <v>0</v>
      </c>
      <c r="AI142" s="45">
        <f t="shared" si="71"/>
        <v>0</v>
      </c>
      <c r="AJ142" s="44">
        <v>0</v>
      </c>
      <c r="AK142" s="45">
        <f t="shared" si="72"/>
        <v>0</v>
      </c>
      <c r="AL142" s="44">
        <v>0</v>
      </c>
      <c r="AM142" s="45">
        <f t="shared" si="73"/>
        <v>0</v>
      </c>
      <c r="AN142" s="44">
        <v>0</v>
      </c>
      <c r="AO142" s="45">
        <f t="shared" si="74"/>
        <v>0</v>
      </c>
      <c r="AP142" s="116">
        <f t="shared" si="75"/>
        <v>196</v>
      </c>
      <c r="AQ142" s="116">
        <f t="shared" si="76"/>
        <v>8</v>
      </c>
      <c r="AR142" s="116">
        <v>1</v>
      </c>
      <c r="AS142" s="116">
        <v>0</v>
      </c>
      <c r="AT142" s="116">
        <v>8</v>
      </c>
      <c r="AU142" s="116">
        <f t="shared" si="77"/>
        <v>9</v>
      </c>
      <c r="AV142" s="125">
        <f t="shared" si="78"/>
        <v>1</v>
      </c>
      <c r="AW142" s="125">
        <f t="shared" si="79"/>
        <v>0</v>
      </c>
      <c r="AX142" s="114">
        <f t="shared" si="80"/>
        <v>10</v>
      </c>
      <c r="AY142" s="116">
        <f t="shared" si="60"/>
        <v>11</v>
      </c>
      <c r="AZ142" s="108">
        <f t="shared" si="81"/>
        <v>0</v>
      </c>
      <c r="BA142" s="108">
        <f t="shared" si="82"/>
        <v>0</v>
      </c>
      <c r="BB142" s="108">
        <f t="shared" si="85"/>
        <v>-2</v>
      </c>
      <c r="BC142" s="108">
        <f t="shared" si="85"/>
        <v>-2</v>
      </c>
      <c r="BD142" s="124">
        <f t="shared" si="84"/>
        <v>-18.181818181818183</v>
      </c>
      <c r="BE142" s="137">
        <v>2</v>
      </c>
      <c r="BF142" s="84"/>
      <c r="BG142" s="84"/>
      <c r="BH142" s="46"/>
      <c r="BI142" s="19" t="s">
        <v>358</v>
      </c>
    </row>
    <row r="143" spans="1:61" s="32" customFormat="1" x14ac:dyDescent="0.35">
      <c r="A143" s="46">
        <v>134</v>
      </c>
      <c r="B143" s="46">
        <v>53010154</v>
      </c>
      <c r="C143" s="143" t="s">
        <v>294</v>
      </c>
      <c r="D143" s="21" t="s">
        <v>296</v>
      </c>
      <c r="E143" s="21" t="s">
        <v>339</v>
      </c>
      <c r="F143" s="21" t="s">
        <v>341</v>
      </c>
      <c r="G143" s="21" t="s">
        <v>342</v>
      </c>
      <c r="H143" s="21" t="s">
        <v>348</v>
      </c>
      <c r="I143" s="19">
        <v>20</v>
      </c>
      <c r="J143" s="19" t="s">
        <v>354</v>
      </c>
      <c r="K143" s="19" t="s">
        <v>351</v>
      </c>
      <c r="L143" s="19">
        <v>0</v>
      </c>
      <c r="M143" s="40">
        <f>IF(L143=0,0,IF(L143&lt;10,1,IF(MOD(L143,30)&lt;10,ROUNDDOWN(L143/30,0),ROUNDUP(L143/30,0))))</f>
        <v>0</v>
      </c>
      <c r="N143" s="41">
        <v>0</v>
      </c>
      <c r="O143" s="42">
        <f>IF(N143=0,0,IF(N143&lt;10,1,IF(MOD(N143,30)&lt;10,ROUNDDOWN(N143/30,0),ROUNDUP(N143/30,0))))</f>
        <v>0</v>
      </c>
      <c r="P143" s="41">
        <v>1</v>
      </c>
      <c r="Q143" s="42">
        <f>IF(P143=0,0,IF(P143&lt;10,1,IF(MOD(P143,30)&lt;10,ROUNDDOWN(P143/30,0),ROUNDUP(P143/30,0))))</f>
        <v>1</v>
      </c>
      <c r="R143" s="41">
        <v>4</v>
      </c>
      <c r="S143" s="43">
        <f>IF(R143=0,0,IF(R143&lt;10,1,IF(MOD(R143,40)&lt;10,ROUNDDOWN(R143/40,0),ROUNDUP(R143/40,0))))</f>
        <v>1</v>
      </c>
      <c r="T143" s="41">
        <v>5</v>
      </c>
      <c r="U143" s="43">
        <f>IF(T143=0,0,IF(T143&lt;10,1,IF(MOD(T143,40)&lt;10,ROUNDDOWN(T143/40,0),ROUNDUP(T143/40,0))))</f>
        <v>1</v>
      </c>
      <c r="V143" s="41">
        <v>4</v>
      </c>
      <c r="W143" s="43">
        <f>IF(V143=0,0,IF(V143&lt;10,1,IF(MOD(V143,40)&lt;10,ROUNDDOWN(V143/40,0),ROUNDUP(V143/40,0))))</f>
        <v>1</v>
      </c>
      <c r="X143" s="41">
        <v>2</v>
      </c>
      <c r="Y143" s="43">
        <f>IF(X143=0,0,IF(X143&lt;10,1,IF(MOD(X143,40)&lt;10,ROUNDDOWN(X143/40,0),ROUNDUP(X143/40,0))))</f>
        <v>1</v>
      </c>
      <c r="Z143" s="41">
        <v>4</v>
      </c>
      <c r="AA143" s="43">
        <f>IF(Z143=0,0,IF(Z143&lt;10,1,IF(MOD(Z143,40)&lt;10,ROUNDDOWN(Z143/40,0),ROUNDUP(Z143/40,0))))</f>
        <v>1</v>
      </c>
      <c r="AB143" s="41">
        <v>4</v>
      </c>
      <c r="AC143" s="43">
        <f>IF(AB143=0,0,IF(AB143&lt;10,1,IF(MOD(AB143,40)&lt;10,ROUNDDOWN(AB143/40,0),ROUNDUP(AB143/40,0))))</f>
        <v>1</v>
      </c>
      <c r="AD143" s="44">
        <v>0</v>
      </c>
      <c r="AE143" s="45">
        <f>IF(AD143=0,0,IF(AD143&lt;10,1,IF(MOD(AD143,40)&lt;10,ROUNDDOWN(AD143/40,0),ROUNDUP(AD143/40,0))))</f>
        <v>0</v>
      </c>
      <c r="AF143" s="44">
        <v>0</v>
      </c>
      <c r="AG143" s="45">
        <f>IF(AF143=0,0,IF(AF143&lt;10,1,IF(MOD(AF143,40)&lt;10,ROUNDDOWN(AF143/40,0),ROUNDUP(AF143/40,0))))</f>
        <v>0</v>
      </c>
      <c r="AH143" s="44">
        <v>0</v>
      </c>
      <c r="AI143" s="45">
        <f>IF(AH143=0,0,IF(AH143&lt;10,1,IF(MOD(AH143,40)&lt;10,ROUNDDOWN(AH143/40,0),ROUNDUP(AH143/40,0))))</f>
        <v>0</v>
      </c>
      <c r="AJ143" s="44">
        <v>0</v>
      </c>
      <c r="AK143" s="45">
        <f>IF(AJ143=0,0,IF(AJ143&lt;10,1,IF(MOD(AJ143,40)&lt;10,ROUNDDOWN(AJ143/40,0),ROUNDUP(AJ143/40,0))))</f>
        <v>0</v>
      </c>
      <c r="AL143" s="44">
        <v>0</v>
      </c>
      <c r="AM143" s="45">
        <f>IF(AL143=0,0,IF(AL143&lt;10,1,IF(MOD(AL143,40)&lt;10,ROUNDDOWN(AL143/40,0),ROUNDUP(AL143/40,0))))</f>
        <v>0</v>
      </c>
      <c r="AN143" s="44">
        <v>0</v>
      </c>
      <c r="AO143" s="45">
        <f>IF(AN143=0,0,IF(AN143&lt;10,1,IF(MOD(AN143,40)&lt;10,ROUNDDOWN(AN143/40,0),ROUNDUP(AN143/40,0))))</f>
        <v>0</v>
      </c>
      <c r="AP143" s="116">
        <f>SUM(L143+N143+P143+R143+T143+V143+X143+Z143+AB143+AD143+AF143+AH143+AJ143+AL143+AN143)</f>
        <v>24</v>
      </c>
      <c r="AQ143" s="116">
        <f>SUM(M143+O143+Q143+S143+U143+W143+Y143+AA143+AC143+AE143+AG143+AI143+AK143+AM143+AO143)</f>
        <v>7</v>
      </c>
      <c r="AR143" s="116">
        <v>1</v>
      </c>
      <c r="AS143" s="116">
        <v>0</v>
      </c>
      <c r="AT143" s="116">
        <v>1</v>
      </c>
      <c r="AU143" s="116">
        <f>SUM(AR143:AT143)</f>
        <v>2</v>
      </c>
      <c r="AV143" s="125">
        <f>IF(AP143&lt;1,0,1)</f>
        <v>1</v>
      </c>
      <c r="AW143" s="125">
        <f>IF(AP143&lt;=0,0,IF(AP143&lt;=359,1,IF(AP143&lt;=719,2,IF(AP143&lt;=1079,3,IF(AP143&lt;=1679,4,IF(AP143&lt;=1680,5,IF(AP143&lt;=1680,1,5)))))))-AV143</f>
        <v>0</v>
      </c>
      <c r="AX143" s="114">
        <f>IF(AP143&lt;1,0,IF(AP143&lt;121,ROUNDUP(AP143/20,0),ROUND((((SUM(M143+O143+Q143)*30)+SUM(L143+N143+P143))/50)+(((SUM(S143+U143+W143+Y143+AA143+AC143)*40)+SUM(R143+T143+V143+X143+Z143+AB143))/50)+(SUM(AE143+AG143+AI143+AK143+AM143+AO143)*2),0)))</f>
        <v>2</v>
      </c>
      <c r="AY143" s="116">
        <f>SUM(AV143:AX143)</f>
        <v>3</v>
      </c>
      <c r="AZ143" s="108">
        <f>SUM(AR143)-AV143</f>
        <v>0</v>
      </c>
      <c r="BA143" s="108">
        <f>SUM(AS143)-AW143</f>
        <v>0</v>
      </c>
      <c r="BB143" s="108">
        <f>SUM(AT143)-AX143</f>
        <v>-1</v>
      </c>
      <c r="BC143" s="108">
        <f>SUM(AU143)-AY143</f>
        <v>-1</v>
      </c>
      <c r="BD143" s="124">
        <f>IFERROR(SUM(BC143)/AY143*100,0)</f>
        <v>-33.333333333333329</v>
      </c>
      <c r="BE143" s="137"/>
      <c r="BF143" s="84"/>
      <c r="BG143" s="84"/>
      <c r="BH143" s="46"/>
      <c r="BI143" s="19"/>
    </row>
    <row r="144" spans="1:61" s="32" customFormat="1" x14ac:dyDescent="0.35">
      <c r="A144" s="46">
        <v>135</v>
      </c>
      <c r="B144" s="46">
        <v>53010160</v>
      </c>
      <c r="C144" s="143" t="s">
        <v>297</v>
      </c>
      <c r="D144" s="21" t="s">
        <v>326</v>
      </c>
      <c r="E144" s="21" t="s">
        <v>339</v>
      </c>
      <c r="F144" s="21" t="s">
        <v>341</v>
      </c>
      <c r="G144" s="21" t="s">
        <v>342</v>
      </c>
      <c r="H144" s="21" t="s">
        <v>347</v>
      </c>
      <c r="I144" s="19">
        <v>15</v>
      </c>
      <c r="J144" s="19" t="s">
        <v>352</v>
      </c>
      <c r="K144" s="19" t="s">
        <v>351</v>
      </c>
      <c r="L144" s="19">
        <v>0</v>
      </c>
      <c r="M144" s="40">
        <f t="shared" si="61"/>
        <v>0</v>
      </c>
      <c r="N144" s="41">
        <v>19</v>
      </c>
      <c r="O144" s="42">
        <f t="shared" si="62"/>
        <v>1</v>
      </c>
      <c r="P144" s="41">
        <v>22</v>
      </c>
      <c r="Q144" s="42">
        <f t="shared" si="63"/>
        <v>1</v>
      </c>
      <c r="R144" s="41">
        <v>38</v>
      </c>
      <c r="S144" s="43">
        <f t="shared" si="64"/>
        <v>1</v>
      </c>
      <c r="T144" s="41">
        <v>25</v>
      </c>
      <c r="U144" s="43">
        <f t="shared" si="65"/>
        <v>1</v>
      </c>
      <c r="V144" s="41">
        <v>23</v>
      </c>
      <c r="W144" s="43">
        <f t="shared" si="66"/>
        <v>1</v>
      </c>
      <c r="X144" s="41">
        <v>22</v>
      </c>
      <c r="Y144" s="43">
        <f t="shared" si="67"/>
        <v>1</v>
      </c>
      <c r="Z144" s="41">
        <v>24</v>
      </c>
      <c r="AA144" s="43">
        <f t="shared" si="68"/>
        <v>1</v>
      </c>
      <c r="AB144" s="41">
        <v>26</v>
      </c>
      <c r="AC144" s="43">
        <f t="shared" si="69"/>
        <v>1</v>
      </c>
      <c r="AD144" s="44">
        <v>20</v>
      </c>
      <c r="AE144" s="45">
        <f t="shared" si="59"/>
        <v>1</v>
      </c>
      <c r="AF144" s="44">
        <v>26</v>
      </c>
      <c r="AG144" s="45">
        <f t="shared" si="70"/>
        <v>1</v>
      </c>
      <c r="AH144" s="44">
        <v>23</v>
      </c>
      <c r="AI144" s="45">
        <f t="shared" si="71"/>
        <v>1</v>
      </c>
      <c r="AJ144" s="44">
        <v>0</v>
      </c>
      <c r="AK144" s="45">
        <f t="shared" si="72"/>
        <v>0</v>
      </c>
      <c r="AL144" s="44">
        <v>0</v>
      </c>
      <c r="AM144" s="45">
        <f t="shared" si="73"/>
        <v>0</v>
      </c>
      <c r="AN144" s="44">
        <v>0</v>
      </c>
      <c r="AO144" s="45">
        <f t="shared" si="74"/>
        <v>0</v>
      </c>
      <c r="AP144" s="116">
        <f t="shared" si="75"/>
        <v>268</v>
      </c>
      <c r="AQ144" s="116">
        <f t="shared" si="76"/>
        <v>11</v>
      </c>
      <c r="AR144" s="116">
        <v>1</v>
      </c>
      <c r="AS144" s="116">
        <v>0</v>
      </c>
      <c r="AT144" s="116">
        <v>16</v>
      </c>
      <c r="AU144" s="116">
        <f t="shared" si="77"/>
        <v>17</v>
      </c>
      <c r="AV144" s="125">
        <f t="shared" si="78"/>
        <v>1</v>
      </c>
      <c r="AW144" s="125">
        <f t="shared" si="79"/>
        <v>0</v>
      </c>
      <c r="AX144" s="114">
        <f t="shared" si="80"/>
        <v>16</v>
      </c>
      <c r="AY144" s="116">
        <f t="shared" si="60"/>
        <v>17</v>
      </c>
      <c r="AZ144" s="108">
        <f t="shared" si="81"/>
        <v>0</v>
      </c>
      <c r="BA144" s="108">
        <f t="shared" si="82"/>
        <v>0</v>
      </c>
      <c r="BB144" s="108">
        <f t="shared" si="85"/>
        <v>0</v>
      </c>
      <c r="BC144" s="108">
        <f t="shared" si="85"/>
        <v>0</v>
      </c>
      <c r="BD144" s="124">
        <f t="shared" si="84"/>
        <v>0</v>
      </c>
      <c r="BE144" s="137"/>
      <c r="BF144" s="84"/>
      <c r="BG144" s="84"/>
      <c r="BH144" s="46"/>
      <c r="BI144" s="19"/>
    </row>
    <row r="145" spans="1:61" s="32" customFormat="1" x14ac:dyDescent="0.35">
      <c r="A145" s="46">
        <v>136</v>
      </c>
      <c r="B145" s="46">
        <v>53010162</v>
      </c>
      <c r="C145" s="143" t="s">
        <v>298</v>
      </c>
      <c r="D145" s="21" t="s">
        <v>326</v>
      </c>
      <c r="E145" s="21" t="s">
        <v>339</v>
      </c>
      <c r="F145" s="21" t="s">
        <v>341</v>
      </c>
      <c r="G145" s="21" t="s">
        <v>342</v>
      </c>
      <c r="H145" s="21" t="s">
        <v>348</v>
      </c>
      <c r="I145" s="19">
        <v>8</v>
      </c>
      <c r="J145" s="19" t="s">
        <v>352</v>
      </c>
      <c r="K145" s="19" t="s">
        <v>351</v>
      </c>
      <c r="L145" s="19">
        <v>0</v>
      </c>
      <c r="M145" s="40">
        <f t="shared" si="61"/>
        <v>0</v>
      </c>
      <c r="N145" s="41">
        <v>29</v>
      </c>
      <c r="O145" s="42">
        <f t="shared" si="62"/>
        <v>1</v>
      </c>
      <c r="P145" s="41">
        <v>24</v>
      </c>
      <c r="Q145" s="42">
        <f t="shared" si="63"/>
        <v>1</v>
      </c>
      <c r="R145" s="41">
        <v>25</v>
      </c>
      <c r="S145" s="43">
        <f t="shared" si="64"/>
        <v>1</v>
      </c>
      <c r="T145" s="41">
        <v>40</v>
      </c>
      <c r="U145" s="43">
        <f t="shared" si="65"/>
        <v>1</v>
      </c>
      <c r="V145" s="41">
        <v>31</v>
      </c>
      <c r="W145" s="43">
        <f t="shared" si="66"/>
        <v>1</v>
      </c>
      <c r="X145" s="41">
        <v>29</v>
      </c>
      <c r="Y145" s="43">
        <f t="shared" si="67"/>
        <v>1</v>
      </c>
      <c r="Z145" s="41">
        <v>27</v>
      </c>
      <c r="AA145" s="43">
        <f t="shared" si="68"/>
        <v>1</v>
      </c>
      <c r="AB145" s="41">
        <v>20</v>
      </c>
      <c r="AC145" s="43">
        <f t="shared" si="69"/>
        <v>1</v>
      </c>
      <c r="AD145" s="44">
        <v>0</v>
      </c>
      <c r="AE145" s="45">
        <f t="shared" si="59"/>
        <v>0</v>
      </c>
      <c r="AF145" s="44">
        <v>0</v>
      </c>
      <c r="AG145" s="45">
        <f t="shared" si="70"/>
        <v>0</v>
      </c>
      <c r="AH145" s="44">
        <v>0</v>
      </c>
      <c r="AI145" s="45">
        <f t="shared" si="71"/>
        <v>0</v>
      </c>
      <c r="AJ145" s="44">
        <v>0</v>
      </c>
      <c r="AK145" s="45">
        <f t="shared" si="72"/>
        <v>0</v>
      </c>
      <c r="AL145" s="44">
        <v>0</v>
      </c>
      <c r="AM145" s="45">
        <f t="shared" si="73"/>
        <v>0</v>
      </c>
      <c r="AN145" s="44">
        <v>0</v>
      </c>
      <c r="AO145" s="45">
        <f t="shared" si="74"/>
        <v>0</v>
      </c>
      <c r="AP145" s="116">
        <f t="shared" si="75"/>
        <v>225</v>
      </c>
      <c r="AQ145" s="116">
        <f t="shared" si="76"/>
        <v>8</v>
      </c>
      <c r="AR145" s="116">
        <v>1</v>
      </c>
      <c r="AS145" s="116">
        <v>0</v>
      </c>
      <c r="AT145" s="116">
        <v>9</v>
      </c>
      <c r="AU145" s="116">
        <f t="shared" si="77"/>
        <v>10</v>
      </c>
      <c r="AV145" s="125">
        <f t="shared" si="78"/>
        <v>1</v>
      </c>
      <c r="AW145" s="125">
        <f t="shared" si="79"/>
        <v>0</v>
      </c>
      <c r="AX145" s="114">
        <f t="shared" si="80"/>
        <v>11</v>
      </c>
      <c r="AY145" s="116">
        <f t="shared" si="60"/>
        <v>12</v>
      </c>
      <c r="AZ145" s="108">
        <f t="shared" si="81"/>
        <v>0</v>
      </c>
      <c r="BA145" s="108">
        <f t="shared" si="82"/>
        <v>0</v>
      </c>
      <c r="BB145" s="108">
        <f t="shared" si="85"/>
        <v>-2</v>
      </c>
      <c r="BC145" s="108">
        <f t="shared" si="85"/>
        <v>-2</v>
      </c>
      <c r="BD145" s="124">
        <f t="shared" si="84"/>
        <v>-16.666666666666664</v>
      </c>
      <c r="BE145" s="137">
        <v>2</v>
      </c>
      <c r="BF145" s="84"/>
      <c r="BG145" s="84"/>
      <c r="BH145" s="46"/>
      <c r="BI145" s="19"/>
    </row>
    <row r="146" spans="1:61" s="32" customFormat="1" x14ac:dyDescent="0.35">
      <c r="A146" s="46">
        <v>137</v>
      </c>
      <c r="B146" s="46">
        <v>53010164</v>
      </c>
      <c r="C146" s="143" t="s">
        <v>299</v>
      </c>
      <c r="D146" s="21" t="s">
        <v>299</v>
      </c>
      <c r="E146" s="21" t="s">
        <v>339</v>
      </c>
      <c r="F146" s="21" t="s">
        <v>341</v>
      </c>
      <c r="G146" s="21" t="s">
        <v>342</v>
      </c>
      <c r="H146" s="21" t="s">
        <v>347</v>
      </c>
      <c r="I146" s="19">
        <v>25</v>
      </c>
      <c r="J146" s="19" t="s">
        <v>354</v>
      </c>
      <c r="K146" s="19" t="s">
        <v>349</v>
      </c>
      <c r="L146" s="19">
        <v>0</v>
      </c>
      <c r="M146" s="40">
        <f t="shared" si="61"/>
        <v>0</v>
      </c>
      <c r="N146" s="41">
        <v>13</v>
      </c>
      <c r="O146" s="42">
        <f t="shared" si="62"/>
        <v>1</v>
      </c>
      <c r="P146" s="41">
        <v>12</v>
      </c>
      <c r="Q146" s="42">
        <f t="shared" si="63"/>
        <v>1</v>
      </c>
      <c r="R146" s="41">
        <v>13</v>
      </c>
      <c r="S146" s="43">
        <f t="shared" si="64"/>
        <v>1</v>
      </c>
      <c r="T146" s="41">
        <v>14</v>
      </c>
      <c r="U146" s="43">
        <f t="shared" si="65"/>
        <v>1</v>
      </c>
      <c r="V146" s="41">
        <v>14</v>
      </c>
      <c r="W146" s="43">
        <f t="shared" si="66"/>
        <v>1</v>
      </c>
      <c r="X146" s="41">
        <v>7</v>
      </c>
      <c r="Y146" s="43">
        <f t="shared" si="67"/>
        <v>1</v>
      </c>
      <c r="Z146" s="41">
        <v>16</v>
      </c>
      <c r="AA146" s="43">
        <f t="shared" si="68"/>
        <v>1</v>
      </c>
      <c r="AB146" s="41">
        <v>9</v>
      </c>
      <c r="AC146" s="43">
        <f t="shared" si="69"/>
        <v>1</v>
      </c>
      <c r="AD146" s="44">
        <v>13</v>
      </c>
      <c r="AE146" s="45">
        <f t="shared" si="59"/>
        <v>1</v>
      </c>
      <c r="AF146" s="44">
        <v>12</v>
      </c>
      <c r="AG146" s="45">
        <f t="shared" si="70"/>
        <v>1</v>
      </c>
      <c r="AH146" s="44">
        <v>9</v>
      </c>
      <c r="AI146" s="45">
        <f t="shared" si="71"/>
        <v>1</v>
      </c>
      <c r="AJ146" s="44">
        <v>0</v>
      </c>
      <c r="AK146" s="45">
        <f t="shared" si="72"/>
        <v>0</v>
      </c>
      <c r="AL146" s="44">
        <v>0</v>
      </c>
      <c r="AM146" s="45">
        <f t="shared" si="73"/>
        <v>0</v>
      </c>
      <c r="AN146" s="44">
        <v>0</v>
      </c>
      <c r="AO146" s="45">
        <f t="shared" si="74"/>
        <v>0</v>
      </c>
      <c r="AP146" s="116">
        <f t="shared" si="75"/>
        <v>132</v>
      </c>
      <c r="AQ146" s="116">
        <f t="shared" si="76"/>
        <v>11</v>
      </c>
      <c r="AR146" s="116">
        <v>1</v>
      </c>
      <c r="AS146" s="116">
        <v>0</v>
      </c>
      <c r="AT146" s="116">
        <v>11</v>
      </c>
      <c r="AU146" s="116">
        <f t="shared" si="77"/>
        <v>12</v>
      </c>
      <c r="AV146" s="125">
        <f t="shared" si="78"/>
        <v>1</v>
      </c>
      <c r="AW146" s="125">
        <f t="shared" si="79"/>
        <v>0</v>
      </c>
      <c r="AX146" s="114">
        <f t="shared" si="80"/>
        <v>14</v>
      </c>
      <c r="AY146" s="116">
        <f t="shared" si="60"/>
        <v>15</v>
      </c>
      <c r="AZ146" s="108">
        <f t="shared" si="81"/>
        <v>0</v>
      </c>
      <c r="BA146" s="108">
        <f t="shared" si="82"/>
        <v>0</v>
      </c>
      <c r="BB146" s="108">
        <f t="shared" si="85"/>
        <v>-3</v>
      </c>
      <c r="BC146" s="108">
        <f t="shared" si="85"/>
        <v>-3</v>
      </c>
      <c r="BD146" s="124">
        <f t="shared" si="84"/>
        <v>-20</v>
      </c>
      <c r="BE146" s="137">
        <v>2</v>
      </c>
      <c r="BF146" s="84"/>
      <c r="BG146" s="84">
        <v>1</v>
      </c>
      <c r="BH146" s="19">
        <v>1</v>
      </c>
      <c r="BI146" s="19"/>
    </row>
    <row r="147" spans="1:61" s="32" customFormat="1" x14ac:dyDescent="0.35">
      <c r="A147" s="46">
        <v>138</v>
      </c>
      <c r="B147" s="46">
        <v>53010165</v>
      </c>
      <c r="C147" s="143" t="s">
        <v>300</v>
      </c>
      <c r="D147" s="21" t="s">
        <v>327</v>
      </c>
      <c r="E147" s="21" t="s">
        <v>339</v>
      </c>
      <c r="F147" s="21" t="s">
        <v>341</v>
      </c>
      <c r="G147" s="21" t="s">
        <v>342</v>
      </c>
      <c r="H147" s="21" t="s">
        <v>348</v>
      </c>
      <c r="I147" s="19">
        <v>25</v>
      </c>
      <c r="J147" s="19" t="s">
        <v>354</v>
      </c>
      <c r="K147" s="19" t="s">
        <v>351</v>
      </c>
      <c r="L147" s="19">
        <v>0</v>
      </c>
      <c r="M147" s="40">
        <f t="shared" si="61"/>
        <v>0</v>
      </c>
      <c r="N147" s="41">
        <v>5</v>
      </c>
      <c r="O147" s="42">
        <f t="shared" si="62"/>
        <v>1</v>
      </c>
      <c r="P147" s="41">
        <v>8</v>
      </c>
      <c r="Q147" s="42">
        <f t="shared" si="63"/>
        <v>1</v>
      </c>
      <c r="R147" s="41">
        <v>5</v>
      </c>
      <c r="S147" s="43">
        <f t="shared" si="64"/>
        <v>1</v>
      </c>
      <c r="T147" s="41">
        <v>6</v>
      </c>
      <c r="U147" s="43">
        <f t="shared" si="65"/>
        <v>1</v>
      </c>
      <c r="V147" s="41">
        <v>7</v>
      </c>
      <c r="W147" s="43">
        <f t="shared" si="66"/>
        <v>1</v>
      </c>
      <c r="X147" s="41">
        <v>13</v>
      </c>
      <c r="Y147" s="43">
        <f t="shared" si="67"/>
        <v>1</v>
      </c>
      <c r="Z147" s="41">
        <v>6</v>
      </c>
      <c r="AA147" s="43">
        <f t="shared" si="68"/>
        <v>1</v>
      </c>
      <c r="AB147" s="41">
        <v>5</v>
      </c>
      <c r="AC147" s="43">
        <f t="shared" si="69"/>
        <v>1</v>
      </c>
      <c r="AD147" s="44">
        <v>0</v>
      </c>
      <c r="AE147" s="45">
        <f t="shared" si="59"/>
        <v>0</v>
      </c>
      <c r="AF147" s="44">
        <v>0</v>
      </c>
      <c r="AG147" s="45">
        <f t="shared" si="70"/>
        <v>0</v>
      </c>
      <c r="AH147" s="44">
        <v>0</v>
      </c>
      <c r="AI147" s="45">
        <f t="shared" si="71"/>
        <v>0</v>
      </c>
      <c r="AJ147" s="44">
        <v>0</v>
      </c>
      <c r="AK147" s="45">
        <f t="shared" si="72"/>
        <v>0</v>
      </c>
      <c r="AL147" s="44">
        <v>0</v>
      </c>
      <c r="AM147" s="45">
        <f t="shared" si="73"/>
        <v>0</v>
      </c>
      <c r="AN147" s="44">
        <v>0</v>
      </c>
      <c r="AO147" s="45">
        <f t="shared" si="74"/>
        <v>0</v>
      </c>
      <c r="AP147" s="116">
        <f t="shared" si="75"/>
        <v>55</v>
      </c>
      <c r="AQ147" s="116">
        <f t="shared" si="76"/>
        <v>8</v>
      </c>
      <c r="AR147" s="116">
        <v>1</v>
      </c>
      <c r="AS147" s="116">
        <v>0</v>
      </c>
      <c r="AT147" s="116">
        <v>2</v>
      </c>
      <c r="AU147" s="116">
        <f t="shared" si="77"/>
        <v>3</v>
      </c>
      <c r="AV147" s="125">
        <f t="shared" si="78"/>
        <v>1</v>
      </c>
      <c r="AW147" s="125">
        <f t="shared" si="79"/>
        <v>0</v>
      </c>
      <c r="AX147" s="114">
        <f t="shared" si="80"/>
        <v>3</v>
      </c>
      <c r="AY147" s="116">
        <f t="shared" si="60"/>
        <v>4</v>
      </c>
      <c r="AZ147" s="108">
        <f t="shared" si="81"/>
        <v>0</v>
      </c>
      <c r="BA147" s="108">
        <f t="shared" si="82"/>
        <v>0</v>
      </c>
      <c r="BB147" s="108">
        <f t="shared" si="85"/>
        <v>-1</v>
      </c>
      <c r="BC147" s="108">
        <f t="shared" si="85"/>
        <v>-1</v>
      </c>
      <c r="BD147" s="124">
        <f t="shared" si="84"/>
        <v>-25</v>
      </c>
      <c r="BE147" s="137">
        <v>1</v>
      </c>
      <c r="BF147" s="84"/>
      <c r="BG147" s="84"/>
      <c r="BH147" s="46"/>
      <c r="BI147" s="19"/>
    </row>
    <row r="148" spans="1:61" s="32" customFormat="1" x14ac:dyDescent="0.35">
      <c r="A148" s="46">
        <v>139</v>
      </c>
      <c r="B148" s="46">
        <v>53010169</v>
      </c>
      <c r="C148" s="143" t="s">
        <v>304</v>
      </c>
      <c r="D148" s="21" t="s">
        <v>327</v>
      </c>
      <c r="E148" s="21" t="s">
        <v>339</v>
      </c>
      <c r="F148" s="21" t="s">
        <v>341</v>
      </c>
      <c r="G148" s="21" t="s">
        <v>342</v>
      </c>
      <c r="H148" s="21" t="s">
        <v>348</v>
      </c>
      <c r="I148" s="19">
        <v>8</v>
      </c>
      <c r="J148" s="19" t="s">
        <v>354</v>
      </c>
      <c r="K148" s="19" t="s">
        <v>351</v>
      </c>
      <c r="L148" s="19">
        <v>0</v>
      </c>
      <c r="M148" s="40">
        <f t="shared" si="61"/>
        <v>0</v>
      </c>
      <c r="N148" s="41">
        <v>18</v>
      </c>
      <c r="O148" s="42">
        <f t="shared" si="62"/>
        <v>1</v>
      </c>
      <c r="P148" s="41">
        <v>19</v>
      </c>
      <c r="Q148" s="42">
        <f t="shared" si="63"/>
        <v>1</v>
      </c>
      <c r="R148" s="41">
        <v>15</v>
      </c>
      <c r="S148" s="43">
        <f t="shared" si="64"/>
        <v>1</v>
      </c>
      <c r="T148" s="41">
        <v>16</v>
      </c>
      <c r="U148" s="43">
        <f t="shared" si="65"/>
        <v>1</v>
      </c>
      <c r="V148" s="41">
        <v>19</v>
      </c>
      <c r="W148" s="43">
        <f t="shared" si="66"/>
        <v>1</v>
      </c>
      <c r="X148" s="41">
        <v>15</v>
      </c>
      <c r="Y148" s="43">
        <f t="shared" si="67"/>
        <v>1</v>
      </c>
      <c r="Z148" s="41">
        <v>22</v>
      </c>
      <c r="AA148" s="43">
        <f t="shared" si="68"/>
        <v>1</v>
      </c>
      <c r="AB148" s="41">
        <v>13</v>
      </c>
      <c r="AC148" s="43">
        <f t="shared" si="69"/>
        <v>1</v>
      </c>
      <c r="AD148" s="44">
        <v>0</v>
      </c>
      <c r="AE148" s="45">
        <f t="shared" si="59"/>
        <v>0</v>
      </c>
      <c r="AF148" s="44">
        <v>0</v>
      </c>
      <c r="AG148" s="45">
        <f t="shared" si="70"/>
        <v>0</v>
      </c>
      <c r="AH148" s="44">
        <v>0</v>
      </c>
      <c r="AI148" s="45">
        <f t="shared" si="71"/>
        <v>0</v>
      </c>
      <c r="AJ148" s="44">
        <v>0</v>
      </c>
      <c r="AK148" s="45">
        <f t="shared" si="72"/>
        <v>0</v>
      </c>
      <c r="AL148" s="44">
        <v>0</v>
      </c>
      <c r="AM148" s="45">
        <f t="shared" si="73"/>
        <v>0</v>
      </c>
      <c r="AN148" s="44">
        <v>0</v>
      </c>
      <c r="AO148" s="45">
        <f t="shared" si="74"/>
        <v>0</v>
      </c>
      <c r="AP148" s="116">
        <f t="shared" si="75"/>
        <v>137</v>
      </c>
      <c r="AQ148" s="116">
        <f t="shared" si="76"/>
        <v>8</v>
      </c>
      <c r="AR148" s="116">
        <v>1</v>
      </c>
      <c r="AS148" s="116">
        <v>0</v>
      </c>
      <c r="AT148" s="116">
        <v>6</v>
      </c>
      <c r="AU148" s="116">
        <f t="shared" si="77"/>
        <v>7</v>
      </c>
      <c r="AV148" s="125">
        <f t="shared" si="78"/>
        <v>1</v>
      </c>
      <c r="AW148" s="125">
        <f t="shared" si="79"/>
        <v>0</v>
      </c>
      <c r="AX148" s="114">
        <f t="shared" si="80"/>
        <v>9</v>
      </c>
      <c r="AY148" s="116">
        <f t="shared" si="60"/>
        <v>10</v>
      </c>
      <c r="AZ148" s="108">
        <f t="shared" si="81"/>
        <v>0</v>
      </c>
      <c r="BA148" s="108">
        <f t="shared" si="82"/>
        <v>0</v>
      </c>
      <c r="BB148" s="108">
        <f t="shared" si="85"/>
        <v>-3</v>
      </c>
      <c r="BC148" s="108">
        <f t="shared" si="85"/>
        <v>-3</v>
      </c>
      <c r="BD148" s="124">
        <f t="shared" si="84"/>
        <v>-30</v>
      </c>
      <c r="BE148" s="137">
        <v>2</v>
      </c>
      <c r="BF148" s="84"/>
      <c r="BG148" s="84"/>
      <c r="BH148" s="46"/>
      <c r="BI148" s="19"/>
    </row>
    <row r="149" spans="1:61" s="32" customFormat="1" x14ac:dyDescent="0.35">
      <c r="A149" s="46">
        <v>140</v>
      </c>
      <c r="B149" s="46">
        <v>53010166</v>
      </c>
      <c r="C149" s="143" t="s">
        <v>301</v>
      </c>
      <c r="D149" s="21" t="s">
        <v>327</v>
      </c>
      <c r="E149" s="21" t="s">
        <v>339</v>
      </c>
      <c r="F149" s="21" t="s">
        <v>341</v>
      </c>
      <c r="G149" s="21" t="s">
        <v>342</v>
      </c>
      <c r="H149" s="21" t="s">
        <v>348</v>
      </c>
      <c r="I149" s="19">
        <v>8</v>
      </c>
      <c r="J149" s="19" t="s">
        <v>354</v>
      </c>
      <c r="K149" s="19" t="s">
        <v>351</v>
      </c>
      <c r="L149" s="19">
        <v>0</v>
      </c>
      <c r="M149" s="40">
        <f>IF(L149=0,0,IF(L149&lt;10,1,IF(MOD(L149,30)&lt;10,ROUNDDOWN(L149/30,0),ROUNDUP(L149/30,0))))</f>
        <v>0</v>
      </c>
      <c r="N149" s="41">
        <v>0</v>
      </c>
      <c r="O149" s="42">
        <f>IF(N149=0,0,IF(N149&lt;10,1,IF(MOD(N149,30)&lt;10,ROUNDDOWN(N149/30,0),ROUNDUP(N149/30,0))))</f>
        <v>0</v>
      </c>
      <c r="P149" s="41">
        <v>0</v>
      </c>
      <c r="Q149" s="42">
        <f>IF(P149=0,0,IF(P149&lt;10,1,IF(MOD(P149,30)&lt;10,ROUNDDOWN(P149/30,0),ROUNDUP(P149/30,0))))</f>
        <v>0</v>
      </c>
      <c r="R149" s="41">
        <v>0</v>
      </c>
      <c r="S149" s="43">
        <f>IF(R149=0,0,IF(R149&lt;10,1,IF(MOD(R149,40)&lt;10,ROUNDDOWN(R149/40,0),ROUNDUP(R149/40,0))))</f>
        <v>0</v>
      </c>
      <c r="T149" s="41">
        <v>0</v>
      </c>
      <c r="U149" s="43">
        <f>IF(T149=0,0,IF(T149&lt;10,1,IF(MOD(T149,40)&lt;10,ROUNDDOWN(T149/40,0),ROUNDUP(T149/40,0))))</f>
        <v>0</v>
      </c>
      <c r="V149" s="41">
        <v>0</v>
      </c>
      <c r="W149" s="43">
        <f>IF(V149=0,0,IF(V149&lt;10,1,IF(MOD(V149,40)&lt;10,ROUNDDOWN(V149/40,0),ROUNDUP(V149/40,0))))</f>
        <v>0</v>
      </c>
      <c r="X149" s="41">
        <v>0</v>
      </c>
      <c r="Y149" s="43">
        <f>IF(X149=0,0,IF(X149&lt;10,1,IF(MOD(X149,40)&lt;10,ROUNDDOWN(X149/40,0),ROUNDUP(X149/40,0))))</f>
        <v>0</v>
      </c>
      <c r="Z149" s="41">
        <v>0</v>
      </c>
      <c r="AA149" s="43">
        <f>IF(Z149=0,0,IF(Z149&lt;10,1,IF(MOD(Z149,40)&lt;10,ROUNDDOWN(Z149/40,0),ROUNDUP(Z149/40,0))))</f>
        <v>0</v>
      </c>
      <c r="AB149" s="41">
        <v>0</v>
      </c>
      <c r="AC149" s="43">
        <f>IF(AB149=0,0,IF(AB149&lt;10,1,IF(MOD(AB149,40)&lt;10,ROUNDDOWN(AB149/40,0),ROUNDUP(AB149/40,0))))</f>
        <v>0</v>
      </c>
      <c r="AD149" s="44">
        <v>0</v>
      </c>
      <c r="AE149" s="45">
        <f>IF(AD149=0,0,IF(AD149&lt;10,1,IF(MOD(AD149,40)&lt;10,ROUNDDOWN(AD149/40,0),ROUNDUP(AD149/40,0))))</f>
        <v>0</v>
      </c>
      <c r="AF149" s="44">
        <v>0</v>
      </c>
      <c r="AG149" s="45">
        <f>IF(AF149=0,0,IF(AF149&lt;10,1,IF(MOD(AF149,40)&lt;10,ROUNDDOWN(AF149/40,0),ROUNDUP(AF149/40,0))))</f>
        <v>0</v>
      </c>
      <c r="AH149" s="44">
        <v>0</v>
      </c>
      <c r="AI149" s="45">
        <f>IF(AH149=0,0,IF(AH149&lt;10,1,IF(MOD(AH149,40)&lt;10,ROUNDDOWN(AH149/40,0),ROUNDUP(AH149/40,0))))</f>
        <v>0</v>
      </c>
      <c r="AJ149" s="44">
        <v>0</v>
      </c>
      <c r="AK149" s="45">
        <f>IF(AJ149=0,0,IF(AJ149&lt;10,1,IF(MOD(AJ149,40)&lt;10,ROUNDDOWN(AJ149/40,0),ROUNDUP(AJ149/40,0))))</f>
        <v>0</v>
      </c>
      <c r="AL149" s="44">
        <v>0</v>
      </c>
      <c r="AM149" s="45">
        <f>IF(AL149=0,0,IF(AL149&lt;10,1,IF(MOD(AL149,40)&lt;10,ROUNDDOWN(AL149/40,0),ROUNDUP(AL149/40,0))))</f>
        <v>0</v>
      </c>
      <c r="AN149" s="44">
        <v>0</v>
      </c>
      <c r="AO149" s="45">
        <f>IF(AN149=0,0,IF(AN149&lt;10,1,IF(MOD(AN149,40)&lt;10,ROUNDDOWN(AN149/40,0),ROUNDUP(AN149/40,0))))</f>
        <v>0</v>
      </c>
      <c r="AP149" s="116">
        <f t="shared" si="75"/>
        <v>0</v>
      </c>
      <c r="AQ149" s="116">
        <f t="shared" si="75"/>
        <v>0</v>
      </c>
      <c r="AR149" s="116">
        <v>1</v>
      </c>
      <c r="AS149" s="116">
        <v>0</v>
      </c>
      <c r="AT149" s="116">
        <v>0</v>
      </c>
      <c r="AU149" s="116">
        <f>SUM(AR149:AT149)</f>
        <v>1</v>
      </c>
      <c r="AV149" s="125">
        <f>IF(AP149&lt;1,0,1)</f>
        <v>0</v>
      </c>
      <c r="AW149" s="125">
        <f>IF(AP149&lt;=0,0,IF(AP149&lt;=359,1,IF(AP149&lt;=719,2,IF(AP149&lt;=1079,3,IF(AP149&lt;=1679,4,IF(AP149&lt;=1680,5,IF(AP149&lt;=1680,1,5)))))))-AV149</f>
        <v>0</v>
      </c>
      <c r="AX149" s="114">
        <f>IF(AP149&lt;1,0,IF(AP149&lt;121,ROUNDUP(AP149/20,0),ROUND((((SUM(M149+O149+Q149)*30)+SUM(L149+N149+P149))/50)+(((SUM(S149+U149+W149+Y149+AA149+AC149)*40)+SUM(R149+T149+V149+X149+Z149+AB149))/50)+(SUM(AE149+AG149+AI149+AK149+AM149+AO149)*2),0)))</f>
        <v>0</v>
      </c>
      <c r="AY149" s="116">
        <f>SUM(AV149:AX149)</f>
        <v>0</v>
      </c>
      <c r="AZ149" s="108">
        <f t="shared" ref="AZ149:BC151" si="86">SUM(AR149)-AV149</f>
        <v>1</v>
      </c>
      <c r="BA149" s="108">
        <f t="shared" si="86"/>
        <v>0</v>
      </c>
      <c r="BB149" s="108">
        <f t="shared" si="86"/>
        <v>0</v>
      </c>
      <c r="BC149" s="108">
        <f t="shared" si="86"/>
        <v>1</v>
      </c>
      <c r="BD149" s="124">
        <f>IFERROR(SUM(BC149)/AY149*100,0)</f>
        <v>0</v>
      </c>
      <c r="BE149" s="137"/>
      <c r="BF149" s="84"/>
      <c r="BG149" s="84"/>
      <c r="BH149" s="46"/>
      <c r="BI149" s="19"/>
    </row>
    <row r="150" spans="1:61" s="32" customFormat="1" x14ac:dyDescent="0.35">
      <c r="A150" s="46">
        <v>141</v>
      </c>
      <c r="B150" s="46">
        <v>53010167</v>
      </c>
      <c r="C150" s="143" t="s">
        <v>302</v>
      </c>
      <c r="D150" s="21" t="s">
        <v>327</v>
      </c>
      <c r="E150" s="21" t="s">
        <v>339</v>
      </c>
      <c r="F150" s="21" t="s">
        <v>341</v>
      </c>
      <c r="G150" s="21" t="s">
        <v>342</v>
      </c>
      <c r="H150" s="21" t="s">
        <v>348</v>
      </c>
      <c r="I150" s="19">
        <v>9</v>
      </c>
      <c r="J150" s="19" t="s">
        <v>354</v>
      </c>
      <c r="K150" s="19" t="s">
        <v>351</v>
      </c>
      <c r="L150" s="19">
        <v>0</v>
      </c>
      <c r="M150" s="40">
        <f>IF(L150=0,0,IF(L150&lt;10,1,IF(MOD(L150,30)&lt;10,ROUNDDOWN(L150/30,0),ROUNDUP(L150/30,0))))</f>
        <v>0</v>
      </c>
      <c r="N150" s="41">
        <v>0</v>
      </c>
      <c r="O150" s="42">
        <f>IF(N150=0,0,IF(N150&lt;10,1,IF(MOD(N150,30)&lt;10,ROUNDDOWN(N150/30,0),ROUNDUP(N150/30,0))))</f>
        <v>0</v>
      </c>
      <c r="P150" s="41">
        <v>0</v>
      </c>
      <c r="Q150" s="42">
        <f>IF(P150=0,0,IF(P150&lt;10,1,IF(MOD(P150,30)&lt;10,ROUNDDOWN(P150/30,0),ROUNDUP(P150/30,0))))</f>
        <v>0</v>
      </c>
      <c r="R150" s="41">
        <v>4</v>
      </c>
      <c r="S150" s="43">
        <f>IF(R150=0,0,IF(R150&lt;10,1,IF(MOD(R150,40)&lt;10,ROUNDDOWN(R150/40,0),ROUNDUP(R150/40,0))))</f>
        <v>1</v>
      </c>
      <c r="T150" s="41">
        <v>2</v>
      </c>
      <c r="U150" s="43">
        <f>IF(T150=0,0,IF(T150&lt;10,1,IF(MOD(T150,40)&lt;10,ROUNDDOWN(T150/40,0),ROUNDUP(T150/40,0))))</f>
        <v>1</v>
      </c>
      <c r="V150" s="41">
        <v>0</v>
      </c>
      <c r="W150" s="43">
        <f>IF(V150=0,0,IF(V150&lt;10,1,IF(MOD(V150,40)&lt;10,ROUNDDOWN(V150/40,0),ROUNDUP(V150/40,0))))</f>
        <v>0</v>
      </c>
      <c r="X150" s="41">
        <v>0</v>
      </c>
      <c r="Y150" s="43">
        <f>IF(X150=0,0,IF(X150&lt;10,1,IF(MOD(X150,40)&lt;10,ROUNDDOWN(X150/40,0),ROUNDUP(X150/40,0))))</f>
        <v>0</v>
      </c>
      <c r="Z150" s="41">
        <v>4</v>
      </c>
      <c r="AA150" s="43">
        <f>IF(Z150=0,0,IF(Z150&lt;10,1,IF(MOD(Z150,40)&lt;10,ROUNDDOWN(Z150/40,0),ROUNDUP(Z150/40,0))))</f>
        <v>1</v>
      </c>
      <c r="AB150" s="41">
        <v>4</v>
      </c>
      <c r="AC150" s="43">
        <f>IF(AB150=0,0,IF(AB150&lt;10,1,IF(MOD(AB150,40)&lt;10,ROUNDDOWN(AB150/40,0),ROUNDUP(AB150/40,0))))</f>
        <v>1</v>
      </c>
      <c r="AD150" s="44">
        <v>7</v>
      </c>
      <c r="AE150" s="45">
        <f>IF(AD150=0,0,IF(AD150&lt;10,1,IF(MOD(AD150,40)&lt;10,ROUNDDOWN(AD150/40,0),ROUNDUP(AD150/40,0))))</f>
        <v>1</v>
      </c>
      <c r="AF150" s="44">
        <v>0</v>
      </c>
      <c r="AG150" s="45">
        <f>IF(AF150=0,0,IF(AF150&lt;10,1,IF(MOD(AF150,40)&lt;10,ROUNDDOWN(AF150/40,0),ROUNDUP(AF150/40,0))))</f>
        <v>0</v>
      </c>
      <c r="AH150" s="44">
        <v>0</v>
      </c>
      <c r="AI150" s="45">
        <f>IF(AH150=0,0,IF(AH150&lt;10,1,IF(MOD(AH150,40)&lt;10,ROUNDDOWN(AH150/40,0),ROUNDUP(AH150/40,0))))</f>
        <v>0</v>
      </c>
      <c r="AJ150" s="44">
        <v>0</v>
      </c>
      <c r="AK150" s="45">
        <f>IF(AJ150=0,0,IF(AJ150&lt;10,1,IF(MOD(AJ150,40)&lt;10,ROUNDDOWN(AJ150/40,0),ROUNDUP(AJ150/40,0))))</f>
        <v>0</v>
      </c>
      <c r="AL150" s="44">
        <v>0</v>
      </c>
      <c r="AM150" s="45">
        <f>IF(AL150=0,0,IF(AL150&lt;10,1,IF(MOD(AL150,40)&lt;10,ROUNDDOWN(AL150/40,0),ROUNDUP(AL150/40,0))))</f>
        <v>0</v>
      </c>
      <c r="AN150" s="44">
        <v>0</v>
      </c>
      <c r="AO150" s="45">
        <f>IF(AN150=0,0,IF(AN150&lt;10,1,IF(MOD(AN150,40)&lt;10,ROUNDDOWN(AN150/40,0),ROUNDUP(AN150/40,0))))</f>
        <v>0</v>
      </c>
      <c r="AP150" s="116">
        <f t="shared" si="75"/>
        <v>21</v>
      </c>
      <c r="AQ150" s="116">
        <f t="shared" si="75"/>
        <v>5</v>
      </c>
      <c r="AR150" s="116">
        <v>1</v>
      </c>
      <c r="AS150" s="116">
        <v>0</v>
      </c>
      <c r="AT150" s="116">
        <v>4</v>
      </c>
      <c r="AU150" s="116">
        <f>SUM(AR150:AT150)</f>
        <v>5</v>
      </c>
      <c r="AV150" s="125">
        <f>IF(AP150&lt;1,0,1)</f>
        <v>1</v>
      </c>
      <c r="AW150" s="125">
        <f>IF(AP150&lt;=0,0,IF(AP150&lt;=359,1,IF(AP150&lt;=719,2,IF(AP150&lt;=1079,3,IF(AP150&lt;=1679,4,IF(AP150&lt;=1680,5,IF(AP150&lt;=1680,1,5)))))))-AV150</f>
        <v>0</v>
      </c>
      <c r="AX150" s="114">
        <f>IF(AP150&lt;1,0,IF(AP150&lt;121,ROUNDUP(AP150/20,0),ROUND((((SUM(M150+O150+Q150)*30)+SUM(L150+N150+P150))/50)+(((SUM(S150+U150+W150+Y150+AA150+AC150)*40)+SUM(R150+T150+V150+X150+Z150+AB150))/50)+(SUM(AE150+AG150+AI150+AK150+AM150+AO150)*2),0)))</f>
        <v>2</v>
      </c>
      <c r="AY150" s="116">
        <f>SUM(AV150:AX150)</f>
        <v>3</v>
      </c>
      <c r="AZ150" s="108">
        <f t="shared" si="86"/>
        <v>0</v>
      </c>
      <c r="BA150" s="108">
        <f t="shared" si="86"/>
        <v>0</v>
      </c>
      <c r="BB150" s="108">
        <f t="shared" si="86"/>
        <v>2</v>
      </c>
      <c r="BC150" s="108">
        <f t="shared" si="86"/>
        <v>2</v>
      </c>
      <c r="BD150" s="124">
        <f>IFERROR(SUM(BC150)/AY150*100,0)</f>
        <v>66.666666666666657</v>
      </c>
      <c r="BE150" s="137"/>
      <c r="BF150" s="84"/>
      <c r="BG150" s="84"/>
      <c r="BH150" s="46"/>
      <c r="BI150" s="19"/>
    </row>
    <row r="151" spans="1:61" s="32" customFormat="1" x14ac:dyDescent="0.35">
      <c r="A151" s="46">
        <v>142</v>
      </c>
      <c r="B151" s="46">
        <v>53010168</v>
      </c>
      <c r="C151" s="143" t="s">
        <v>303</v>
      </c>
      <c r="D151" s="21" t="s">
        <v>327</v>
      </c>
      <c r="E151" s="21" t="s">
        <v>339</v>
      </c>
      <c r="F151" s="21" t="s">
        <v>341</v>
      </c>
      <c r="G151" s="21" t="s">
        <v>342</v>
      </c>
      <c r="H151" s="21" t="s">
        <v>348</v>
      </c>
      <c r="I151" s="19">
        <v>7</v>
      </c>
      <c r="J151" s="19" t="s">
        <v>354</v>
      </c>
      <c r="K151" s="19" t="s">
        <v>351</v>
      </c>
      <c r="L151" s="19">
        <v>0</v>
      </c>
      <c r="M151" s="40">
        <f>IF(L151=0,0,IF(L151&lt;10,1,IF(MOD(L151,30)&lt;10,ROUNDDOWN(L151/30,0),ROUNDUP(L151/30,0))))</f>
        <v>0</v>
      </c>
      <c r="N151" s="41">
        <v>0</v>
      </c>
      <c r="O151" s="42">
        <f>IF(N151=0,0,IF(N151&lt;10,1,IF(MOD(N151,30)&lt;10,ROUNDDOWN(N151/30,0),ROUNDUP(N151/30,0))))</f>
        <v>0</v>
      </c>
      <c r="P151" s="41">
        <v>0</v>
      </c>
      <c r="Q151" s="42">
        <f>IF(P151=0,0,IF(P151&lt;10,1,IF(MOD(P151,30)&lt;10,ROUNDDOWN(P151/30,0),ROUNDUP(P151/30,0))))</f>
        <v>0</v>
      </c>
      <c r="R151" s="41">
        <v>0</v>
      </c>
      <c r="S151" s="43">
        <f>IF(R151=0,0,IF(R151&lt;10,1,IF(MOD(R151,40)&lt;10,ROUNDDOWN(R151/40,0),ROUNDUP(R151/40,0))))</f>
        <v>0</v>
      </c>
      <c r="T151" s="41">
        <v>0</v>
      </c>
      <c r="U151" s="43">
        <f>IF(T151=0,0,IF(T151&lt;10,1,IF(MOD(T151,40)&lt;10,ROUNDDOWN(T151/40,0),ROUNDUP(T151/40,0))))</f>
        <v>0</v>
      </c>
      <c r="V151" s="41">
        <v>0</v>
      </c>
      <c r="W151" s="43">
        <f>IF(V151=0,0,IF(V151&lt;10,1,IF(MOD(V151,40)&lt;10,ROUNDDOWN(V151/40,0),ROUNDUP(V151/40,0))))</f>
        <v>0</v>
      </c>
      <c r="X151" s="41">
        <v>0</v>
      </c>
      <c r="Y151" s="43">
        <f>IF(X151=0,0,IF(X151&lt;10,1,IF(MOD(X151,40)&lt;10,ROUNDDOWN(X151/40,0),ROUNDUP(X151/40,0))))</f>
        <v>0</v>
      </c>
      <c r="Z151" s="41">
        <v>0</v>
      </c>
      <c r="AA151" s="43">
        <f>IF(Z151=0,0,IF(Z151&lt;10,1,IF(MOD(Z151,40)&lt;10,ROUNDDOWN(Z151/40,0),ROUNDUP(Z151/40,0))))</f>
        <v>0</v>
      </c>
      <c r="AB151" s="41">
        <v>0</v>
      </c>
      <c r="AC151" s="43">
        <f>IF(AB151=0,0,IF(AB151&lt;10,1,IF(MOD(AB151,40)&lt;10,ROUNDDOWN(AB151/40,0),ROUNDUP(AB151/40,0))))</f>
        <v>0</v>
      </c>
      <c r="AD151" s="44">
        <v>0</v>
      </c>
      <c r="AE151" s="45">
        <f>IF(AD151=0,0,IF(AD151&lt;10,1,IF(MOD(AD151,40)&lt;10,ROUNDDOWN(AD151/40,0),ROUNDUP(AD151/40,0))))</f>
        <v>0</v>
      </c>
      <c r="AF151" s="44">
        <v>0</v>
      </c>
      <c r="AG151" s="45">
        <f>IF(AF151=0,0,IF(AF151&lt;10,1,IF(MOD(AF151,40)&lt;10,ROUNDDOWN(AF151/40,0),ROUNDUP(AF151/40,0))))</f>
        <v>0</v>
      </c>
      <c r="AH151" s="44">
        <v>0</v>
      </c>
      <c r="AI151" s="45">
        <f>IF(AH151=0,0,IF(AH151&lt;10,1,IF(MOD(AH151,40)&lt;10,ROUNDDOWN(AH151/40,0),ROUNDUP(AH151/40,0))))</f>
        <v>0</v>
      </c>
      <c r="AJ151" s="44">
        <v>0</v>
      </c>
      <c r="AK151" s="45">
        <f>IF(AJ151=0,0,IF(AJ151&lt;10,1,IF(MOD(AJ151,40)&lt;10,ROUNDDOWN(AJ151/40,0),ROUNDUP(AJ151/40,0))))</f>
        <v>0</v>
      </c>
      <c r="AL151" s="44">
        <v>0</v>
      </c>
      <c r="AM151" s="45">
        <f>IF(AL151=0,0,IF(AL151&lt;10,1,IF(MOD(AL151,40)&lt;10,ROUNDDOWN(AL151/40,0),ROUNDUP(AL151/40,0))))</f>
        <v>0</v>
      </c>
      <c r="AN151" s="44">
        <v>0</v>
      </c>
      <c r="AO151" s="45">
        <f>IF(AN151=0,0,IF(AN151&lt;10,1,IF(MOD(AN151,40)&lt;10,ROUNDDOWN(AN151/40,0),ROUNDUP(AN151/40,0))))</f>
        <v>0</v>
      </c>
      <c r="AP151" s="116">
        <f t="shared" si="75"/>
        <v>0</v>
      </c>
      <c r="AQ151" s="116">
        <f t="shared" si="75"/>
        <v>0</v>
      </c>
      <c r="AR151" s="116">
        <v>1</v>
      </c>
      <c r="AS151" s="116">
        <v>0</v>
      </c>
      <c r="AT151" s="116">
        <v>0</v>
      </c>
      <c r="AU151" s="116">
        <f>SUM(AR151:AT151)</f>
        <v>1</v>
      </c>
      <c r="AV151" s="125">
        <f>IF(AP151&lt;1,0,1)</f>
        <v>0</v>
      </c>
      <c r="AW151" s="125">
        <f>IF(AP151&lt;=0,0,IF(AP151&lt;=359,1,IF(AP151&lt;=719,2,IF(AP151&lt;=1079,3,IF(AP151&lt;=1679,4,IF(AP151&lt;=1680,5,IF(AP151&lt;=1680,1,5)))))))-AV151</f>
        <v>0</v>
      </c>
      <c r="AX151" s="114">
        <f>IF(AP151&lt;1,0,IF(AP151&lt;121,ROUNDUP(AP151/20,0),ROUND((((SUM(M151+O151+Q151)*30)+SUM(L151+N151+P151))/50)+(((SUM(S151+U151+W151+Y151+AA151+AC151)*40)+SUM(R151+T151+V151+X151+Z151+AB151))/50)+(SUM(AE151+AG151+AI151+AK151+AM151+AO151)*2),0)))</f>
        <v>0</v>
      </c>
      <c r="AY151" s="116">
        <f>SUM(AV151:AX151)</f>
        <v>0</v>
      </c>
      <c r="AZ151" s="108">
        <f t="shared" si="86"/>
        <v>1</v>
      </c>
      <c r="BA151" s="108">
        <f t="shared" si="86"/>
        <v>0</v>
      </c>
      <c r="BB151" s="108">
        <f t="shared" si="86"/>
        <v>0</v>
      </c>
      <c r="BC151" s="108">
        <f t="shared" si="86"/>
        <v>1</v>
      </c>
      <c r="BD151" s="124">
        <f>IFERROR(SUM(BC151)/AY151*100,0)</f>
        <v>0</v>
      </c>
      <c r="BE151" s="137"/>
      <c r="BF151" s="84"/>
      <c r="BG151" s="84"/>
      <c r="BH151" s="46"/>
      <c r="BI151" s="19"/>
    </row>
    <row r="152" spans="1:61" s="32" customFormat="1" x14ac:dyDescent="0.35">
      <c r="A152" s="46">
        <v>143</v>
      </c>
      <c r="B152" s="46">
        <v>53010173</v>
      </c>
      <c r="C152" s="143" t="s">
        <v>305</v>
      </c>
      <c r="D152" s="21" t="s">
        <v>328</v>
      </c>
      <c r="E152" s="21" t="s">
        <v>339</v>
      </c>
      <c r="F152" s="21" t="s">
        <v>341</v>
      </c>
      <c r="G152" s="21" t="s">
        <v>342</v>
      </c>
      <c r="H152" s="21" t="s">
        <v>348</v>
      </c>
      <c r="I152" s="19">
        <v>15</v>
      </c>
      <c r="J152" s="19" t="s">
        <v>354</v>
      </c>
      <c r="K152" s="19" t="s">
        <v>351</v>
      </c>
      <c r="L152" s="19">
        <v>0</v>
      </c>
      <c r="M152" s="40">
        <f t="shared" si="61"/>
        <v>0</v>
      </c>
      <c r="N152" s="41">
        <v>5</v>
      </c>
      <c r="O152" s="42">
        <f t="shared" si="62"/>
        <v>1</v>
      </c>
      <c r="P152" s="41">
        <v>8</v>
      </c>
      <c r="Q152" s="42">
        <f t="shared" si="63"/>
        <v>1</v>
      </c>
      <c r="R152" s="41">
        <v>10</v>
      </c>
      <c r="S152" s="43">
        <f t="shared" si="64"/>
        <v>1</v>
      </c>
      <c r="T152" s="41">
        <v>5</v>
      </c>
      <c r="U152" s="43">
        <f t="shared" si="65"/>
        <v>1</v>
      </c>
      <c r="V152" s="41">
        <v>6</v>
      </c>
      <c r="W152" s="43">
        <f t="shared" si="66"/>
        <v>1</v>
      </c>
      <c r="X152" s="41">
        <v>9</v>
      </c>
      <c r="Y152" s="43">
        <f t="shared" si="67"/>
        <v>1</v>
      </c>
      <c r="Z152" s="41">
        <v>8</v>
      </c>
      <c r="AA152" s="43">
        <f t="shared" si="68"/>
        <v>1</v>
      </c>
      <c r="AB152" s="41">
        <v>4</v>
      </c>
      <c r="AC152" s="43">
        <f t="shared" si="69"/>
        <v>1</v>
      </c>
      <c r="AD152" s="44">
        <v>0</v>
      </c>
      <c r="AE152" s="45">
        <f t="shared" si="59"/>
        <v>0</v>
      </c>
      <c r="AF152" s="44">
        <v>0</v>
      </c>
      <c r="AG152" s="45">
        <f t="shared" si="70"/>
        <v>0</v>
      </c>
      <c r="AH152" s="44">
        <v>0</v>
      </c>
      <c r="AI152" s="45">
        <f t="shared" si="71"/>
        <v>0</v>
      </c>
      <c r="AJ152" s="44">
        <v>0</v>
      </c>
      <c r="AK152" s="45">
        <f t="shared" si="72"/>
        <v>0</v>
      </c>
      <c r="AL152" s="44">
        <v>0</v>
      </c>
      <c r="AM152" s="45">
        <f t="shared" si="73"/>
        <v>0</v>
      </c>
      <c r="AN152" s="44">
        <v>0</v>
      </c>
      <c r="AO152" s="45">
        <f t="shared" si="74"/>
        <v>0</v>
      </c>
      <c r="AP152" s="116">
        <f t="shared" si="75"/>
        <v>55</v>
      </c>
      <c r="AQ152" s="116">
        <f t="shared" si="76"/>
        <v>8</v>
      </c>
      <c r="AR152" s="116">
        <v>1</v>
      </c>
      <c r="AS152" s="116">
        <v>0</v>
      </c>
      <c r="AT152" s="116">
        <v>3</v>
      </c>
      <c r="AU152" s="116">
        <f t="shared" si="77"/>
        <v>4</v>
      </c>
      <c r="AV152" s="125">
        <f t="shared" si="78"/>
        <v>1</v>
      </c>
      <c r="AW152" s="125">
        <f t="shared" si="79"/>
        <v>0</v>
      </c>
      <c r="AX152" s="114">
        <f t="shared" si="80"/>
        <v>3</v>
      </c>
      <c r="AY152" s="116">
        <f t="shared" si="60"/>
        <v>4</v>
      </c>
      <c r="AZ152" s="108">
        <f t="shared" si="81"/>
        <v>0</v>
      </c>
      <c r="BA152" s="108">
        <f t="shared" si="82"/>
        <v>0</v>
      </c>
      <c r="BB152" s="108">
        <f t="shared" si="85"/>
        <v>0</v>
      </c>
      <c r="BC152" s="108">
        <f t="shared" si="85"/>
        <v>0</v>
      </c>
      <c r="BD152" s="124">
        <f t="shared" si="84"/>
        <v>0</v>
      </c>
      <c r="BE152" s="137"/>
      <c r="BF152" s="84"/>
      <c r="BG152" s="84"/>
      <c r="BH152" s="46"/>
      <c r="BI152" s="19"/>
    </row>
    <row r="153" spans="1:61" s="32" customFormat="1" x14ac:dyDescent="0.35">
      <c r="A153" s="46">
        <v>144</v>
      </c>
      <c r="B153" s="46">
        <v>53010174</v>
      </c>
      <c r="C153" s="143" t="s">
        <v>306</v>
      </c>
      <c r="D153" s="21" t="s">
        <v>328</v>
      </c>
      <c r="E153" s="21" t="s">
        <v>339</v>
      </c>
      <c r="F153" s="21" t="s">
        <v>341</v>
      </c>
      <c r="G153" s="21" t="s">
        <v>342</v>
      </c>
      <c r="H153" s="21" t="s">
        <v>348</v>
      </c>
      <c r="I153" s="19">
        <v>15</v>
      </c>
      <c r="J153" s="19" t="s">
        <v>354</v>
      </c>
      <c r="K153" s="19" t="s">
        <v>351</v>
      </c>
      <c r="L153" s="19">
        <v>0</v>
      </c>
      <c r="M153" s="40">
        <f t="shared" si="61"/>
        <v>0</v>
      </c>
      <c r="N153" s="41">
        <v>7</v>
      </c>
      <c r="O153" s="42">
        <f t="shared" si="62"/>
        <v>1</v>
      </c>
      <c r="P153" s="41">
        <v>1</v>
      </c>
      <c r="Q153" s="42">
        <f t="shared" si="63"/>
        <v>1</v>
      </c>
      <c r="R153" s="41">
        <v>6</v>
      </c>
      <c r="S153" s="43">
        <f t="shared" si="64"/>
        <v>1</v>
      </c>
      <c r="T153" s="41">
        <v>7</v>
      </c>
      <c r="U153" s="43">
        <f t="shared" si="65"/>
        <v>1</v>
      </c>
      <c r="V153" s="41">
        <v>3</v>
      </c>
      <c r="W153" s="43">
        <f t="shared" si="66"/>
        <v>1</v>
      </c>
      <c r="X153" s="41">
        <v>7</v>
      </c>
      <c r="Y153" s="43">
        <f t="shared" si="67"/>
        <v>1</v>
      </c>
      <c r="Z153" s="41">
        <v>5</v>
      </c>
      <c r="AA153" s="43">
        <f t="shared" si="68"/>
        <v>1</v>
      </c>
      <c r="AB153" s="41">
        <v>5</v>
      </c>
      <c r="AC153" s="43">
        <f t="shared" si="69"/>
        <v>1</v>
      </c>
      <c r="AD153" s="44">
        <v>0</v>
      </c>
      <c r="AE153" s="45">
        <f t="shared" si="59"/>
        <v>0</v>
      </c>
      <c r="AF153" s="44">
        <v>0</v>
      </c>
      <c r="AG153" s="45">
        <f t="shared" si="70"/>
        <v>0</v>
      </c>
      <c r="AH153" s="44">
        <v>0</v>
      </c>
      <c r="AI153" s="45">
        <f t="shared" si="71"/>
        <v>0</v>
      </c>
      <c r="AJ153" s="44">
        <v>0</v>
      </c>
      <c r="AK153" s="45">
        <f t="shared" si="72"/>
        <v>0</v>
      </c>
      <c r="AL153" s="44">
        <v>0</v>
      </c>
      <c r="AM153" s="45">
        <f t="shared" si="73"/>
        <v>0</v>
      </c>
      <c r="AN153" s="44">
        <v>0</v>
      </c>
      <c r="AO153" s="45">
        <f t="shared" si="74"/>
        <v>0</v>
      </c>
      <c r="AP153" s="116">
        <f t="shared" si="75"/>
        <v>41</v>
      </c>
      <c r="AQ153" s="116">
        <f t="shared" si="76"/>
        <v>8</v>
      </c>
      <c r="AR153" s="116">
        <v>1</v>
      </c>
      <c r="AS153" s="116">
        <v>0</v>
      </c>
      <c r="AT153" s="116">
        <v>3</v>
      </c>
      <c r="AU153" s="116">
        <f t="shared" si="77"/>
        <v>4</v>
      </c>
      <c r="AV153" s="125">
        <f t="shared" si="78"/>
        <v>1</v>
      </c>
      <c r="AW153" s="125">
        <f t="shared" si="79"/>
        <v>0</v>
      </c>
      <c r="AX153" s="114">
        <f t="shared" si="80"/>
        <v>3</v>
      </c>
      <c r="AY153" s="116">
        <f t="shared" si="60"/>
        <v>4</v>
      </c>
      <c r="AZ153" s="108">
        <f t="shared" si="81"/>
        <v>0</v>
      </c>
      <c r="BA153" s="108">
        <f t="shared" si="82"/>
        <v>0</v>
      </c>
      <c r="BB153" s="108">
        <f t="shared" si="85"/>
        <v>0</v>
      </c>
      <c r="BC153" s="108">
        <f t="shared" si="85"/>
        <v>0</v>
      </c>
      <c r="BD153" s="124">
        <f t="shared" si="84"/>
        <v>0</v>
      </c>
      <c r="BE153" s="137"/>
      <c r="BF153" s="84"/>
      <c r="BG153" s="84"/>
      <c r="BH153" s="46"/>
      <c r="BI153" s="19"/>
    </row>
    <row r="154" spans="1:61" s="32" customFormat="1" x14ac:dyDescent="0.35">
      <c r="A154" s="46">
        <v>145</v>
      </c>
      <c r="B154" s="46">
        <v>53010175</v>
      </c>
      <c r="C154" s="143" t="s">
        <v>344</v>
      </c>
      <c r="D154" s="21" t="s">
        <v>329</v>
      </c>
      <c r="E154" s="21" t="s">
        <v>339</v>
      </c>
      <c r="F154" s="21" t="s">
        <v>341</v>
      </c>
      <c r="G154" s="21" t="s">
        <v>342</v>
      </c>
      <c r="H154" s="21" t="s">
        <v>347</v>
      </c>
      <c r="I154" s="19">
        <v>25</v>
      </c>
      <c r="J154" s="19" t="s">
        <v>354</v>
      </c>
      <c r="K154" s="19" t="s">
        <v>349</v>
      </c>
      <c r="L154" s="19">
        <v>0</v>
      </c>
      <c r="M154" s="40">
        <f t="shared" si="61"/>
        <v>0</v>
      </c>
      <c r="N154" s="41">
        <v>8</v>
      </c>
      <c r="O154" s="42">
        <f t="shared" si="62"/>
        <v>1</v>
      </c>
      <c r="P154" s="41">
        <v>10</v>
      </c>
      <c r="Q154" s="42">
        <f t="shared" si="63"/>
        <v>1</v>
      </c>
      <c r="R154" s="41">
        <v>7</v>
      </c>
      <c r="S154" s="43">
        <f t="shared" si="64"/>
        <v>1</v>
      </c>
      <c r="T154" s="41">
        <v>15</v>
      </c>
      <c r="U154" s="43">
        <f t="shared" si="65"/>
        <v>1</v>
      </c>
      <c r="V154" s="41">
        <v>13</v>
      </c>
      <c r="W154" s="43">
        <f t="shared" si="66"/>
        <v>1</v>
      </c>
      <c r="X154" s="41">
        <v>9</v>
      </c>
      <c r="Y154" s="43">
        <f t="shared" si="67"/>
        <v>1</v>
      </c>
      <c r="Z154" s="41">
        <v>9</v>
      </c>
      <c r="AA154" s="43">
        <f t="shared" si="68"/>
        <v>1</v>
      </c>
      <c r="AB154" s="41">
        <v>11</v>
      </c>
      <c r="AC154" s="43">
        <f t="shared" si="69"/>
        <v>1</v>
      </c>
      <c r="AD154" s="44">
        <v>7</v>
      </c>
      <c r="AE154" s="45">
        <f t="shared" si="59"/>
        <v>1</v>
      </c>
      <c r="AF154" s="44">
        <v>8</v>
      </c>
      <c r="AG154" s="45">
        <f t="shared" si="70"/>
        <v>1</v>
      </c>
      <c r="AH154" s="44">
        <v>10</v>
      </c>
      <c r="AI154" s="45">
        <f t="shared" si="71"/>
        <v>1</v>
      </c>
      <c r="AJ154" s="44">
        <v>0</v>
      </c>
      <c r="AK154" s="45">
        <f t="shared" si="72"/>
        <v>0</v>
      </c>
      <c r="AL154" s="44">
        <v>0</v>
      </c>
      <c r="AM154" s="45">
        <f t="shared" si="73"/>
        <v>0</v>
      </c>
      <c r="AN154" s="44">
        <v>0</v>
      </c>
      <c r="AO154" s="45">
        <f t="shared" si="74"/>
        <v>0</v>
      </c>
      <c r="AP154" s="116">
        <f t="shared" si="75"/>
        <v>107</v>
      </c>
      <c r="AQ154" s="116">
        <f t="shared" si="76"/>
        <v>11</v>
      </c>
      <c r="AR154" s="116">
        <v>1</v>
      </c>
      <c r="AS154" s="116">
        <v>0</v>
      </c>
      <c r="AT154" s="116">
        <v>9</v>
      </c>
      <c r="AU154" s="116">
        <f t="shared" si="77"/>
        <v>10</v>
      </c>
      <c r="AV154" s="125">
        <f t="shared" si="78"/>
        <v>1</v>
      </c>
      <c r="AW154" s="125">
        <f t="shared" si="79"/>
        <v>0</v>
      </c>
      <c r="AX154" s="114">
        <f t="shared" si="80"/>
        <v>6</v>
      </c>
      <c r="AY154" s="116">
        <f t="shared" si="60"/>
        <v>7</v>
      </c>
      <c r="AZ154" s="108">
        <f t="shared" si="81"/>
        <v>0</v>
      </c>
      <c r="BA154" s="108">
        <f t="shared" si="82"/>
        <v>0</v>
      </c>
      <c r="BB154" s="108">
        <f t="shared" si="85"/>
        <v>3</v>
      </c>
      <c r="BC154" s="108">
        <f t="shared" si="85"/>
        <v>3</v>
      </c>
      <c r="BD154" s="124">
        <f t="shared" si="84"/>
        <v>42.857142857142854</v>
      </c>
      <c r="BE154" s="137"/>
      <c r="BF154" s="84"/>
      <c r="BG154" s="84"/>
      <c r="BH154" s="46"/>
      <c r="BI154" s="19" t="s">
        <v>357</v>
      </c>
    </row>
    <row r="155" spans="1:61" s="32" customFormat="1" x14ac:dyDescent="0.35">
      <c r="A155" s="46">
        <v>146</v>
      </c>
      <c r="B155" s="46">
        <v>53010176</v>
      </c>
      <c r="C155" s="143" t="s">
        <v>307</v>
      </c>
      <c r="D155" s="21" t="s">
        <v>329</v>
      </c>
      <c r="E155" s="21" t="s">
        <v>339</v>
      </c>
      <c r="F155" s="21" t="s">
        <v>341</v>
      </c>
      <c r="G155" s="21" t="s">
        <v>342</v>
      </c>
      <c r="H155" s="21" t="s">
        <v>347</v>
      </c>
      <c r="I155" s="19">
        <v>20</v>
      </c>
      <c r="J155" s="19" t="s">
        <v>354</v>
      </c>
      <c r="K155" s="19" t="s">
        <v>349</v>
      </c>
      <c r="L155" s="19">
        <v>9</v>
      </c>
      <c r="M155" s="40">
        <f t="shared" si="61"/>
        <v>1</v>
      </c>
      <c r="N155" s="41">
        <v>20</v>
      </c>
      <c r="O155" s="42">
        <f t="shared" si="62"/>
        <v>1</v>
      </c>
      <c r="P155" s="41">
        <v>15</v>
      </c>
      <c r="Q155" s="42">
        <f t="shared" si="63"/>
        <v>1</v>
      </c>
      <c r="R155" s="41">
        <v>14</v>
      </c>
      <c r="S155" s="43">
        <f t="shared" si="64"/>
        <v>1</v>
      </c>
      <c r="T155" s="41">
        <v>23</v>
      </c>
      <c r="U155" s="43">
        <f t="shared" si="65"/>
        <v>1</v>
      </c>
      <c r="V155" s="41">
        <v>15</v>
      </c>
      <c r="W155" s="43">
        <f t="shared" si="66"/>
        <v>1</v>
      </c>
      <c r="X155" s="41">
        <v>15</v>
      </c>
      <c r="Y155" s="43">
        <f t="shared" si="67"/>
        <v>1</v>
      </c>
      <c r="Z155" s="41">
        <v>9</v>
      </c>
      <c r="AA155" s="43">
        <f t="shared" si="68"/>
        <v>1</v>
      </c>
      <c r="AB155" s="41">
        <v>16</v>
      </c>
      <c r="AC155" s="43">
        <f t="shared" si="69"/>
        <v>1</v>
      </c>
      <c r="AD155" s="44">
        <v>7</v>
      </c>
      <c r="AE155" s="45">
        <f t="shared" si="59"/>
        <v>1</v>
      </c>
      <c r="AF155" s="44">
        <v>9</v>
      </c>
      <c r="AG155" s="45">
        <f t="shared" si="70"/>
        <v>1</v>
      </c>
      <c r="AH155" s="44">
        <v>14</v>
      </c>
      <c r="AI155" s="45">
        <f t="shared" si="71"/>
        <v>1</v>
      </c>
      <c r="AJ155" s="44">
        <v>0</v>
      </c>
      <c r="AK155" s="45">
        <f t="shared" si="72"/>
        <v>0</v>
      </c>
      <c r="AL155" s="44">
        <v>0</v>
      </c>
      <c r="AM155" s="45">
        <f t="shared" si="73"/>
        <v>0</v>
      </c>
      <c r="AN155" s="44">
        <v>0</v>
      </c>
      <c r="AO155" s="45">
        <f t="shared" si="74"/>
        <v>0</v>
      </c>
      <c r="AP155" s="116">
        <f t="shared" si="75"/>
        <v>166</v>
      </c>
      <c r="AQ155" s="116">
        <f t="shared" si="76"/>
        <v>12</v>
      </c>
      <c r="AR155" s="116">
        <v>1</v>
      </c>
      <c r="AS155" s="116">
        <v>0</v>
      </c>
      <c r="AT155" s="116">
        <v>13</v>
      </c>
      <c r="AU155" s="116">
        <f t="shared" si="77"/>
        <v>14</v>
      </c>
      <c r="AV155" s="125">
        <f t="shared" si="78"/>
        <v>1</v>
      </c>
      <c r="AW155" s="125">
        <f t="shared" si="79"/>
        <v>0</v>
      </c>
      <c r="AX155" s="114">
        <f t="shared" si="80"/>
        <v>15</v>
      </c>
      <c r="AY155" s="116">
        <f t="shared" si="60"/>
        <v>16</v>
      </c>
      <c r="AZ155" s="108">
        <f t="shared" si="81"/>
        <v>0</v>
      </c>
      <c r="BA155" s="108">
        <f t="shared" si="82"/>
        <v>0</v>
      </c>
      <c r="BB155" s="108">
        <f t="shared" si="85"/>
        <v>-2</v>
      </c>
      <c r="BC155" s="108">
        <f t="shared" si="85"/>
        <v>-2</v>
      </c>
      <c r="BD155" s="124">
        <f t="shared" si="84"/>
        <v>-12.5</v>
      </c>
      <c r="BE155" s="137">
        <v>2</v>
      </c>
      <c r="BF155" s="84"/>
      <c r="BG155" s="84">
        <v>1</v>
      </c>
      <c r="BH155" s="46"/>
      <c r="BI155" s="19"/>
    </row>
    <row r="156" spans="1:61" s="32" customFormat="1" x14ac:dyDescent="0.35">
      <c r="A156" s="46">
        <v>147</v>
      </c>
      <c r="B156" s="46">
        <v>53010178</v>
      </c>
      <c r="C156" s="143" t="s">
        <v>308</v>
      </c>
      <c r="D156" s="21" t="s">
        <v>330</v>
      </c>
      <c r="E156" s="21" t="s">
        <v>340</v>
      </c>
      <c r="F156" s="21" t="s">
        <v>341</v>
      </c>
      <c r="G156" s="21" t="s">
        <v>342</v>
      </c>
      <c r="H156" s="21" t="s">
        <v>347</v>
      </c>
      <c r="I156" s="19">
        <v>25</v>
      </c>
      <c r="J156" s="19" t="s">
        <v>352</v>
      </c>
      <c r="K156" s="19" t="s">
        <v>351</v>
      </c>
      <c r="L156" s="19">
        <v>0</v>
      </c>
      <c r="M156" s="40">
        <f t="shared" si="61"/>
        <v>0</v>
      </c>
      <c r="N156" s="41">
        <v>49</v>
      </c>
      <c r="O156" s="42">
        <f t="shared" si="62"/>
        <v>2</v>
      </c>
      <c r="P156" s="41">
        <v>48</v>
      </c>
      <c r="Q156" s="42">
        <f t="shared" si="63"/>
        <v>2</v>
      </c>
      <c r="R156" s="41">
        <v>36</v>
      </c>
      <c r="S156" s="43">
        <f t="shared" si="64"/>
        <v>1</v>
      </c>
      <c r="T156" s="41">
        <v>50</v>
      </c>
      <c r="U156" s="43">
        <f t="shared" si="65"/>
        <v>2</v>
      </c>
      <c r="V156" s="41">
        <v>33</v>
      </c>
      <c r="W156" s="43">
        <f t="shared" si="66"/>
        <v>1</v>
      </c>
      <c r="X156" s="41">
        <v>49</v>
      </c>
      <c r="Y156" s="43">
        <f t="shared" si="67"/>
        <v>1</v>
      </c>
      <c r="Z156" s="41">
        <v>53</v>
      </c>
      <c r="AA156" s="43">
        <f t="shared" si="68"/>
        <v>2</v>
      </c>
      <c r="AB156" s="41">
        <v>52</v>
      </c>
      <c r="AC156" s="43">
        <f t="shared" si="69"/>
        <v>2</v>
      </c>
      <c r="AD156" s="44">
        <v>46</v>
      </c>
      <c r="AE156" s="45">
        <f t="shared" si="59"/>
        <v>1</v>
      </c>
      <c r="AF156" s="44">
        <v>28</v>
      </c>
      <c r="AG156" s="45">
        <f t="shared" si="70"/>
        <v>1</v>
      </c>
      <c r="AH156" s="44">
        <v>40</v>
      </c>
      <c r="AI156" s="45">
        <f t="shared" si="71"/>
        <v>1</v>
      </c>
      <c r="AJ156" s="44">
        <v>0</v>
      </c>
      <c r="AK156" s="45">
        <f t="shared" si="72"/>
        <v>0</v>
      </c>
      <c r="AL156" s="44">
        <v>0</v>
      </c>
      <c r="AM156" s="45">
        <f t="shared" si="73"/>
        <v>0</v>
      </c>
      <c r="AN156" s="44">
        <v>0</v>
      </c>
      <c r="AO156" s="45">
        <f t="shared" si="74"/>
        <v>0</v>
      </c>
      <c r="AP156" s="116">
        <f t="shared" si="75"/>
        <v>484</v>
      </c>
      <c r="AQ156" s="116">
        <f t="shared" si="76"/>
        <v>16</v>
      </c>
      <c r="AR156" s="116">
        <v>1</v>
      </c>
      <c r="AS156" s="116">
        <v>1</v>
      </c>
      <c r="AT156" s="116">
        <v>25</v>
      </c>
      <c r="AU156" s="116">
        <f t="shared" si="77"/>
        <v>27</v>
      </c>
      <c r="AV156" s="125">
        <f t="shared" si="78"/>
        <v>1</v>
      </c>
      <c r="AW156" s="125">
        <f t="shared" si="79"/>
        <v>1</v>
      </c>
      <c r="AX156" s="114">
        <f t="shared" si="80"/>
        <v>23</v>
      </c>
      <c r="AY156" s="116">
        <f t="shared" si="60"/>
        <v>25</v>
      </c>
      <c r="AZ156" s="108">
        <f t="shared" si="81"/>
        <v>0</v>
      </c>
      <c r="BA156" s="108">
        <f t="shared" si="82"/>
        <v>0</v>
      </c>
      <c r="BB156" s="108">
        <f t="shared" si="85"/>
        <v>2</v>
      </c>
      <c r="BC156" s="108">
        <f t="shared" si="85"/>
        <v>2</v>
      </c>
      <c r="BD156" s="124">
        <f t="shared" si="84"/>
        <v>8</v>
      </c>
      <c r="BE156" s="137"/>
      <c r="BF156" s="84"/>
      <c r="BG156" s="84"/>
      <c r="BH156" s="46"/>
      <c r="BI156" s="19"/>
    </row>
    <row r="157" spans="1:61" s="32" customFormat="1" x14ac:dyDescent="0.35">
      <c r="A157" s="46">
        <v>148</v>
      </c>
      <c r="B157" s="46">
        <v>53010179</v>
      </c>
      <c r="C157" s="143" t="s">
        <v>309</v>
      </c>
      <c r="D157" s="21" t="s">
        <v>330</v>
      </c>
      <c r="E157" s="21" t="s">
        <v>340</v>
      </c>
      <c r="F157" s="21" t="s">
        <v>341</v>
      </c>
      <c r="G157" s="21" t="s">
        <v>342</v>
      </c>
      <c r="H157" s="21" t="s">
        <v>348</v>
      </c>
      <c r="I157" s="19">
        <v>32</v>
      </c>
      <c r="J157" s="19" t="s">
        <v>352</v>
      </c>
      <c r="K157" s="19" t="s">
        <v>351</v>
      </c>
      <c r="L157" s="19">
        <v>0</v>
      </c>
      <c r="M157" s="40">
        <f t="shared" si="61"/>
        <v>0</v>
      </c>
      <c r="N157" s="41">
        <v>0</v>
      </c>
      <c r="O157" s="42">
        <f t="shared" si="62"/>
        <v>0</v>
      </c>
      <c r="P157" s="41">
        <v>0</v>
      </c>
      <c r="Q157" s="42">
        <f t="shared" si="63"/>
        <v>0</v>
      </c>
      <c r="R157" s="41">
        <v>0</v>
      </c>
      <c r="S157" s="43">
        <f t="shared" si="64"/>
        <v>0</v>
      </c>
      <c r="T157" s="41">
        <v>6</v>
      </c>
      <c r="U157" s="43">
        <f t="shared" si="65"/>
        <v>1</v>
      </c>
      <c r="V157" s="41">
        <v>1</v>
      </c>
      <c r="W157" s="43">
        <f t="shared" si="66"/>
        <v>1</v>
      </c>
      <c r="X157" s="41">
        <v>2</v>
      </c>
      <c r="Y157" s="43">
        <f t="shared" si="67"/>
        <v>1</v>
      </c>
      <c r="Z157" s="41">
        <v>0</v>
      </c>
      <c r="AA157" s="43">
        <f t="shared" si="68"/>
        <v>0</v>
      </c>
      <c r="AB157" s="41">
        <v>2</v>
      </c>
      <c r="AC157" s="43">
        <f t="shared" si="69"/>
        <v>1</v>
      </c>
      <c r="AD157" s="44">
        <v>0</v>
      </c>
      <c r="AE157" s="45">
        <f t="shared" si="59"/>
        <v>0</v>
      </c>
      <c r="AF157" s="44">
        <v>0</v>
      </c>
      <c r="AG157" s="45">
        <f t="shared" si="70"/>
        <v>0</v>
      </c>
      <c r="AH157" s="44">
        <v>0</v>
      </c>
      <c r="AI157" s="45">
        <f t="shared" si="71"/>
        <v>0</v>
      </c>
      <c r="AJ157" s="44">
        <v>0</v>
      </c>
      <c r="AK157" s="45">
        <f t="shared" si="72"/>
        <v>0</v>
      </c>
      <c r="AL157" s="44">
        <v>0</v>
      </c>
      <c r="AM157" s="45">
        <f t="shared" si="73"/>
        <v>0</v>
      </c>
      <c r="AN157" s="44">
        <v>0</v>
      </c>
      <c r="AO157" s="45">
        <f t="shared" si="74"/>
        <v>0</v>
      </c>
      <c r="AP157" s="116">
        <f t="shared" si="75"/>
        <v>11</v>
      </c>
      <c r="AQ157" s="116">
        <f t="shared" si="76"/>
        <v>4</v>
      </c>
      <c r="AR157" s="116">
        <v>1</v>
      </c>
      <c r="AS157" s="116">
        <v>0</v>
      </c>
      <c r="AT157" s="116">
        <v>1</v>
      </c>
      <c r="AU157" s="116">
        <f t="shared" si="77"/>
        <v>2</v>
      </c>
      <c r="AV157" s="125">
        <f t="shared" si="78"/>
        <v>1</v>
      </c>
      <c r="AW157" s="125">
        <f t="shared" si="79"/>
        <v>0</v>
      </c>
      <c r="AX157" s="114">
        <f t="shared" si="80"/>
        <v>1</v>
      </c>
      <c r="AY157" s="116">
        <f t="shared" si="60"/>
        <v>2</v>
      </c>
      <c r="AZ157" s="108">
        <f t="shared" si="81"/>
        <v>0</v>
      </c>
      <c r="BA157" s="108">
        <f t="shared" si="82"/>
        <v>0</v>
      </c>
      <c r="BB157" s="108">
        <f t="shared" si="85"/>
        <v>0</v>
      </c>
      <c r="BC157" s="108">
        <f t="shared" si="85"/>
        <v>0</v>
      </c>
      <c r="BD157" s="124">
        <f t="shared" si="84"/>
        <v>0</v>
      </c>
      <c r="BE157" s="137"/>
      <c r="BF157" s="84"/>
      <c r="BG157" s="84"/>
      <c r="BH157" s="46"/>
      <c r="BI157" s="19"/>
    </row>
    <row r="158" spans="1:61" s="32" customFormat="1" x14ac:dyDescent="0.35">
      <c r="A158" s="46">
        <v>149</v>
      </c>
      <c r="B158" s="46">
        <v>53010180</v>
      </c>
      <c r="C158" s="143" t="s">
        <v>310</v>
      </c>
      <c r="D158" s="21" t="s">
        <v>330</v>
      </c>
      <c r="E158" s="21" t="s">
        <v>340</v>
      </c>
      <c r="F158" s="21" t="s">
        <v>341</v>
      </c>
      <c r="G158" s="21" t="s">
        <v>342</v>
      </c>
      <c r="H158" s="21" t="s">
        <v>348</v>
      </c>
      <c r="I158" s="19">
        <v>22</v>
      </c>
      <c r="J158" s="19" t="s">
        <v>352</v>
      </c>
      <c r="K158" s="19" t="s">
        <v>351</v>
      </c>
      <c r="L158" s="19">
        <v>0</v>
      </c>
      <c r="M158" s="40">
        <f t="shared" si="61"/>
        <v>0</v>
      </c>
      <c r="N158" s="41">
        <v>0</v>
      </c>
      <c r="O158" s="42">
        <f t="shared" si="62"/>
        <v>0</v>
      </c>
      <c r="P158" s="41">
        <v>0</v>
      </c>
      <c r="Q158" s="42">
        <f t="shared" si="63"/>
        <v>0</v>
      </c>
      <c r="R158" s="41">
        <v>0</v>
      </c>
      <c r="S158" s="43">
        <f t="shared" si="64"/>
        <v>0</v>
      </c>
      <c r="T158" s="41">
        <v>0</v>
      </c>
      <c r="U158" s="43">
        <f t="shared" si="65"/>
        <v>0</v>
      </c>
      <c r="V158" s="41">
        <v>0</v>
      </c>
      <c r="W158" s="43">
        <f t="shared" si="66"/>
        <v>0</v>
      </c>
      <c r="X158" s="41">
        <v>0</v>
      </c>
      <c r="Y158" s="43">
        <f t="shared" si="67"/>
        <v>0</v>
      </c>
      <c r="Z158" s="41">
        <v>2</v>
      </c>
      <c r="AA158" s="43">
        <f t="shared" si="68"/>
        <v>1</v>
      </c>
      <c r="AB158" s="41">
        <v>1</v>
      </c>
      <c r="AC158" s="43">
        <f t="shared" si="69"/>
        <v>1</v>
      </c>
      <c r="AD158" s="44">
        <v>0</v>
      </c>
      <c r="AE158" s="45">
        <f t="shared" si="59"/>
        <v>0</v>
      </c>
      <c r="AF158" s="44">
        <v>0</v>
      </c>
      <c r="AG158" s="45">
        <f t="shared" si="70"/>
        <v>0</v>
      </c>
      <c r="AH158" s="44">
        <v>0</v>
      </c>
      <c r="AI158" s="45">
        <f t="shared" si="71"/>
        <v>0</v>
      </c>
      <c r="AJ158" s="44">
        <v>0</v>
      </c>
      <c r="AK158" s="45">
        <f t="shared" si="72"/>
        <v>0</v>
      </c>
      <c r="AL158" s="44">
        <v>0</v>
      </c>
      <c r="AM158" s="45">
        <f t="shared" si="73"/>
        <v>0</v>
      </c>
      <c r="AN158" s="44">
        <v>0</v>
      </c>
      <c r="AO158" s="45">
        <f t="shared" si="74"/>
        <v>0</v>
      </c>
      <c r="AP158" s="116">
        <f t="shared" si="75"/>
        <v>3</v>
      </c>
      <c r="AQ158" s="116">
        <f t="shared" si="76"/>
        <v>2</v>
      </c>
      <c r="AR158" s="116">
        <v>1</v>
      </c>
      <c r="AS158" s="116">
        <v>0</v>
      </c>
      <c r="AT158" s="116">
        <v>0</v>
      </c>
      <c r="AU158" s="116">
        <f t="shared" si="77"/>
        <v>1</v>
      </c>
      <c r="AV158" s="125">
        <f t="shared" si="78"/>
        <v>1</v>
      </c>
      <c r="AW158" s="125">
        <f t="shared" si="79"/>
        <v>0</v>
      </c>
      <c r="AX158" s="114">
        <f t="shared" si="80"/>
        <v>1</v>
      </c>
      <c r="AY158" s="116">
        <f t="shared" si="60"/>
        <v>2</v>
      </c>
      <c r="AZ158" s="108">
        <f t="shared" si="81"/>
        <v>0</v>
      </c>
      <c r="BA158" s="108">
        <f t="shared" si="82"/>
        <v>0</v>
      </c>
      <c r="BB158" s="108">
        <f t="shared" si="85"/>
        <v>-1</v>
      </c>
      <c r="BC158" s="108">
        <f t="shared" si="85"/>
        <v>-1</v>
      </c>
      <c r="BD158" s="124">
        <f t="shared" si="84"/>
        <v>-50</v>
      </c>
      <c r="BE158" s="137"/>
      <c r="BF158" s="84"/>
      <c r="BG158" s="84"/>
      <c r="BH158" s="46"/>
      <c r="BI158" s="19"/>
    </row>
    <row r="159" spans="1:61" s="32" customFormat="1" x14ac:dyDescent="0.35">
      <c r="A159" s="46">
        <v>150</v>
      </c>
      <c r="B159" s="46">
        <v>53010181</v>
      </c>
      <c r="C159" s="143" t="s">
        <v>311</v>
      </c>
      <c r="D159" s="21" t="s">
        <v>331</v>
      </c>
      <c r="E159" s="21" t="s">
        <v>340</v>
      </c>
      <c r="F159" s="21" t="s">
        <v>341</v>
      </c>
      <c r="G159" s="21" t="s">
        <v>342</v>
      </c>
      <c r="H159" s="21" t="s">
        <v>348</v>
      </c>
      <c r="I159" s="19">
        <v>38</v>
      </c>
      <c r="J159" s="19" t="s">
        <v>354</v>
      </c>
      <c r="K159" s="19" t="s">
        <v>351</v>
      </c>
      <c r="L159" s="19">
        <v>0</v>
      </c>
      <c r="M159" s="40">
        <f t="shared" si="61"/>
        <v>0</v>
      </c>
      <c r="N159" s="41">
        <v>18</v>
      </c>
      <c r="O159" s="42">
        <f t="shared" si="62"/>
        <v>1</v>
      </c>
      <c r="P159" s="41">
        <v>33</v>
      </c>
      <c r="Q159" s="42">
        <f t="shared" si="63"/>
        <v>1</v>
      </c>
      <c r="R159" s="41">
        <v>30</v>
      </c>
      <c r="S159" s="43">
        <f t="shared" si="64"/>
        <v>1</v>
      </c>
      <c r="T159" s="41">
        <v>19</v>
      </c>
      <c r="U159" s="43">
        <f t="shared" si="65"/>
        <v>1</v>
      </c>
      <c r="V159" s="41">
        <v>30</v>
      </c>
      <c r="W159" s="43">
        <f t="shared" si="66"/>
        <v>1</v>
      </c>
      <c r="X159" s="41">
        <v>27</v>
      </c>
      <c r="Y159" s="43">
        <f t="shared" si="67"/>
        <v>1</v>
      </c>
      <c r="Z159" s="41">
        <v>22</v>
      </c>
      <c r="AA159" s="43">
        <f t="shared" si="68"/>
        <v>1</v>
      </c>
      <c r="AB159" s="41">
        <v>31</v>
      </c>
      <c r="AC159" s="43">
        <f t="shared" si="69"/>
        <v>1</v>
      </c>
      <c r="AD159" s="44">
        <v>0</v>
      </c>
      <c r="AE159" s="45">
        <f t="shared" si="59"/>
        <v>0</v>
      </c>
      <c r="AF159" s="44">
        <v>0</v>
      </c>
      <c r="AG159" s="45">
        <f t="shared" si="70"/>
        <v>0</v>
      </c>
      <c r="AH159" s="44">
        <v>0</v>
      </c>
      <c r="AI159" s="45">
        <f t="shared" si="71"/>
        <v>0</v>
      </c>
      <c r="AJ159" s="44">
        <v>0</v>
      </c>
      <c r="AK159" s="45">
        <f t="shared" si="72"/>
        <v>0</v>
      </c>
      <c r="AL159" s="44">
        <v>0</v>
      </c>
      <c r="AM159" s="45">
        <f t="shared" si="73"/>
        <v>0</v>
      </c>
      <c r="AN159" s="44">
        <v>0</v>
      </c>
      <c r="AO159" s="45">
        <f t="shared" si="74"/>
        <v>0</v>
      </c>
      <c r="AP159" s="116">
        <f t="shared" si="75"/>
        <v>210</v>
      </c>
      <c r="AQ159" s="116">
        <f t="shared" si="76"/>
        <v>8</v>
      </c>
      <c r="AR159" s="116">
        <v>1</v>
      </c>
      <c r="AS159" s="116">
        <v>1</v>
      </c>
      <c r="AT159" s="116">
        <v>7</v>
      </c>
      <c r="AU159" s="116">
        <f t="shared" si="77"/>
        <v>9</v>
      </c>
      <c r="AV159" s="125">
        <f t="shared" si="78"/>
        <v>1</v>
      </c>
      <c r="AW159" s="125">
        <f t="shared" si="79"/>
        <v>0</v>
      </c>
      <c r="AX159" s="114">
        <f t="shared" si="80"/>
        <v>10</v>
      </c>
      <c r="AY159" s="116">
        <f t="shared" si="60"/>
        <v>11</v>
      </c>
      <c r="AZ159" s="108">
        <f t="shared" si="81"/>
        <v>0</v>
      </c>
      <c r="BA159" s="108">
        <f t="shared" si="82"/>
        <v>1</v>
      </c>
      <c r="BB159" s="108">
        <f t="shared" si="85"/>
        <v>-3</v>
      </c>
      <c r="BC159" s="108">
        <f t="shared" si="85"/>
        <v>-2</v>
      </c>
      <c r="BD159" s="124">
        <f t="shared" si="84"/>
        <v>-18.181818181818183</v>
      </c>
      <c r="BE159" s="137">
        <v>2</v>
      </c>
      <c r="BF159" s="84"/>
      <c r="BG159" s="84"/>
      <c r="BH159" s="46"/>
      <c r="BI159" s="19" t="s">
        <v>358</v>
      </c>
    </row>
    <row r="160" spans="1:61" s="32" customFormat="1" x14ac:dyDescent="0.35">
      <c r="A160" s="46">
        <v>151</v>
      </c>
      <c r="B160" s="46">
        <v>53010187</v>
      </c>
      <c r="C160" s="143" t="s">
        <v>317</v>
      </c>
      <c r="D160" s="21" t="s">
        <v>331</v>
      </c>
      <c r="E160" s="21" t="s">
        <v>340</v>
      </c>
      <c r="F160" s="21" t="s">
        <v>341</v>
      </c>
      <c r="G160" s="21" t="s">
        <v>342</v>
      </c>
      <c r="H160" s="21" t="s">
        <v>348</v>
      </c>
      <c r="I160" s="19">
        <v>40</v>
      </c>
      <c r="J160" s="19" t="s">
        <v>354</v>
      </c>
      <c r="K160" s="19" t="s">
        <v>351</v>
      </c>
      <c r="L160" s="19">
        <v>0</v>
      </c>
      <c r="M160" s="40">
        <f>IF(L160=0,0,IF(L160&lt;10,1,IF(MOD(L160,30)&lt;10,ROUNDDOWN(L160/30,0),ROUNDUP(L160/30,0))))</f>
        <v>0</v>
      </c>
      <c r="N160" s="41">
        <v>5</v>
      </c>
      <c r="O160" s="42">
        <f>IF(N160=0,0,IF(N160&lt;10,1,IF(MOD(N160,30)&lt;10,ROUNDDOWN(N160/30,0),ROUNDUP(N160/30,0))))</f>
        <v>1</v>
      </c>
      <c r="P160" s="41">
        <v>3</v>
      </c>
      <c r="Q160" s="42">
        <f>IF(P160=0,0,IF(P160&lt;10,1,IF(MOD(P160,30)&lt;10,ROUNDDOWN(P160/30,0),ROUNDUP(P160/30,0))))</f>
        <v>1</v>
      </c>
      <c r="R160" s="41">
        <v>3</v>
      </c>
      <c r="S160" s="43">
        <f>IF(R160=0,0,IF(R160&lt;10,1,IF(MOD(R160,40)&lt;10,ROUNDDOWN(R160/40,0),ROUNDUP(R160/40,0))))</f>
        <v>1</v>
      </c>
      <c r="T160" s="41">
        <v>4</v>
      </c>
      <c r="U160" s="43">
        <f>IF(T160=0,0,IF(T160&lt;10,1,IF(MOD(T160,40)&lt;10,ROUNDDOWN(T160/40,0),ROUNDUP(T160/40,0))))</f>
        <v>1</v>
      </c>
      <c r="V160" s="41">
        <v>0</v>
      </c>
      <c r="W160" s="43">
        <f>IF(V160=0,0,IF(V160&lt;10,1,IF(MOD(V160,40)&lt;10,ROUNDDOWN(V160/40,0),ROUNDUP(V160/40,0))))</f>
        <v>0</v>
      </c>
      <c r="X160" s="41">
        <v>3</v>
      </c>
      <c r="Y160" s="43">
        <f>IF(X160=0,0,IF(X160&lt;10,1,IF(MOD(X160,40)&lt;10,ROUNDDOWN(X160/40,0),ROUNDUP(X160/40,0))))</f>
        <v>1</v>
      </c>
      <c r="Z160" s="41">
        <v>3</v>
      </c>
      <c r="AA160" s="43">
        <f>IF(Z160=0,0,IF(Z160&lt;10,1,IF(MOD(Z160,40)&lt;10,ROUNDDOWN(Z160/40,0),ROUNDUP(Z160/40,0))))</f>
        <v>1</v>
      </c>
      <c r="AB160" s="41">
        <v>1</v>
      </c>
      <c r="AC160" s="43">
        <f>IF(AB160=0,0,IF(AB160&lt;10,1,IF(MOD(AB160,40)&lt;10,ROUNDDOWN(AB160/40,0),ROUNDUP(AB160/40,0))))</f>
        <v>1</v>
      </c>
      <c r="AD160" s="44">
        <v>0</v>
      </c>
      <c r="AE160" s="45">
        <f>IF(AD160=0,0,IF(AD160&lt;10,1,IF(MOD(AD160,40)&lt;10,ROUNDDOWN(AD160/40,0),ROUNDUP(AD160/40,0))))</f>
        <v>0</v>
      </c>
      <c r="AF160" s="44">
        <v>0</v>
      </c>
      <c r="AG160" s="45">
        <f>IF(AF160=0,0,IF(AF160&lt;10,1,IF(MOD(AF160,40)&lt;10,ROUNDDOWN(AF160/40,0),ROUNDUP(AF160/40,0))))</f>
        <v>0</v>
      </c>
      <c r="AH160" s="44">
        <v>0</v>
      </c>
      <c r="AI160" s="45">
        <f>IF(AH160=0,0,IF(AH160&lt;10,1,IF(MOD(AH160,40)&lt;10,ROUNDDOWN(AH160/40,0),ROUNDUP(AH160/40,0))))</f>
        <v>0</v>
      </c>
      <c r="AJ160" s="44">
        <v>0</v>
      </c>
      <c r="AK160" s="45">
        <f>IF(AJ160=0,0,IF(AJ160&lt;10,1,IF(MOD(AJ160,40)&lt;10,ROUNDDOWN(AJ160/40,0),ROUNDUP(AJ160/40,0))))</f>
        <v>0</v>
      </c>
      <c r="AL160" s="44">
        <v>0</v>
      </c>
      <c r="AM160" s="45">
        <f>IF(AL160=0,0,IF(AL160&lt;10,1,IF(MOD(AL160,40)&lt;10,ROUNDDOWN(AL160/40,0),ROUNDUP(AL160/40,0))))</f>
        <v>0</v>
      </c>
      <c r="AN160" s="44">
        <v>0</v>
      </c>
      <c r="AO160" s="45">
        <f>IF(AN160=0,0,IF(AN160&lt;10,1,IF(MOD(AN160,40)&lt;10,ROUNDDOWN(AN160/40,0),ROUNDUP(AN160/40,0))))</f>
        <v>0</v>
      </c>
      <c r="AP160" s="116">
        <f>SUM(L160+N160+P160+R160+T160+V160+X160+Z160+AB160+AD160+AF160+AH160+AJ160+AL160+AN160)</f>
        <v>22</v>
      </c>
      <c r="AQ160" s="116">
        <f>SUM(M160+O160+Q160+S160+U160+W160+Y160+AA160+AC160+AE160+AG160+AI160+AK160+AM160+AO160)</f>
        <v>7</v>
      </c>
      <c r="AR160" s="116">
        <v>1</v>
      </c>
      <c r="AS160" s="116">
        <v>0</v>
      </c>
      <c r="AT160" s="116">
        <v>2</v>
      </c>
      <c r="AU160" s="116">
        <f>SUM(AR160:AT160)</f>
        <v>3</v>
      </c>
      <c r="AV160" s="125">
        <f>IF(AP160&lt;1,0,1)</f>
        <v>1</v>
      </c>
      <c r="AW160" s="125">
        <f>IF(AP160&lt;=0,0,IF(AP160&lt;=359,1,IF(AP160&lt;=719,2,IF(AP160&lt;=1079,3,IF(AP160&lt;=1679,4,IF(AP160&lt;=1680,5,IF(AP160&lt;=1680,1,5)))))))-AV160</f>
        <v>0</v>
      </c>
      <c r="AX160" s="114">
        <f>IF(AP160&lt;1,0,IF(AP160&lt;121,ROUNDUP(AP160/20,0),ROUND((((SUM(M160+O160+Q160)*30)+SUM(L160+N160+P160))/50)+(((SUM(S160+U160+W160+Y160+AA160+AC160)*40)+SUM(R160+T160+V160+X160+Z160+AB160))/50)+(SUM(AE160+AG160+AI160+AK160+AM160+AO160)*2),0)))</f>
        <v>2</v>
      </c>
      <c r="AY160" s="116">
        <f>SUM(AV160:AX160)</f>
        <v>3</v>
      </c>
      <c r="AZ160" s="108">
        <f>SUM(AR160)-AV160</f>
        <v>0</v>
      </c>
      <c r="BA160" s="108">
        <f>SUM(AS160)-AW160</f>
        <v>0</v>
      </c>
      <c r="BB160" s="108">
        <f>SUM(AT160)-AX160</f>
        <v>0</v>
      </c>
      <c r="BC160" s="108">
        <f>SUM(AU160)-AY160</f>
        <v>0</v>
      </c>
      <c r="BD160" s="124">
        <f>IFERROR(SUM(BC160)/AY160*100,0)</f>
        <v>0</v>
      </c>
      <c r="BE160" s="137"/>
      <c r="BF160" s="84"/>
      <c r="BG160" s="84"/>
      <c r="BH160" s="46"/>
      <c r="BI160" s="19"/>
    </row>
    <row r="161" spans="1:61" s="32" customFormat="1" x14ac:dyDescent="0.35">
      <c r="A161" s="46">
        <v>152</v>
      </c>
      <c r="B161" s="46">
        <v>53010182</v>
      </c>
      <c r="C161" s="143" t="s">
        <v>312</v>
      </c>
      <c r="D161" s="21" t="s">
        <v>331</v>
      </c>
      <c r="E161" s="21" t="s">
        <v>340</v>
      </c>
      <c r="F161" s="21" t="s">
        <v>341</v>
      </c>
      <c r="G161" s="21" t="s">
        <v>342</v>
      </c>
      <c r="H161" s="21" t="s">
        <v>347</v>
      </c>
      <c r="I161" s="19">
        <v>43</v>
      </c>
      <c r="J161" s="19" t="s">
        <v>354</v>
      </c>
      <c r="K161" s="19" t="s">
        <v>351</v>
      </c>
      <c r="L161" s="19">
        <v>0</v>
      </c>
      <c r="M161" s="40">
        <f t="shared" si="61"/>
        <v>0</v>
      </c>
      <c r="N161" s="41">
        <v>10</v>
      </c>
      <c r="O161" s="42">
        <f t="shared" si="62"/>
        <v>1</v>
      </c>
      <c r="P161" s="41">
        <v>13</v>
      </c>
      <c r="Q161" s="42">
        <f t="shared" si="63"/>
        <v>1</v>
      </c>
      <c r="R161" s="41">
        <v>9</v>
      </c>
      <c r="S161" s="43">
        <f t="shared" si="64"/>
        <v>1</v>
      </c>
      <c r="T161" s="41">
        <v>9</v>
      </c>
      <c r="U161" s="43">
        <f t="shared" si="65"/>
        <v>1</v>
      </c>
      <c r="V161" s="41">
        <v>15</v>
      </c>
      <c r="W161" s="43">
        <f t="shared" si="66"/>
        <v>1</v>
      </c>
      <c r="X161" s="41">
        <v>20</v>
      </c>
      <c r="Y161" s="43">
        <f t="shared" si="67"/>
        <v>1</v>
      </c>
      <c r="Z161" s="41">
        <v>10</v>
      </c>
      <c r="AA161" s="43">
        <f t="shared" si="68"/>
        <v>1</v>
      </c>
      <c r="AB161" s="41">
        <v>11</v>
      </c>
      <c r="AC161" s="43">
        <f t="shared" si="69"/>
        <v>1</v>
      </c>
      <c r="AD161" s="44">
        <v>7</v>
      </c>
      <c r="AE161" s="45">
        <f t="shared" si="59"/>
        <v>1</v>
      </c>
      <c r="AF161" s="44">
        <v>11</v>
      </c>
      <c r="AG161" s="45">
        <f t="shared" si="70"/>
        <v>1</v>
      </c>
      <c r="AH161" s="44">
        <v>8</v>
      </c>
      <c r="AI161" s="45">
        <f t="shared" si="71"/>
        <v>1</v>
      </c>
      <c r="AJ161" s="44">
        <v>0</v>
      </c>
      <c r="AK161" s="45">
        <f t="shared" si="72"/>
        <v>0</v>
      </c>
      <c r="AL161" s="44">
        <v>0</v>
      </c>
      <c r="AM161" s="45">
        <f t="shared" si="73"/>
        <v>0</v>
      </c>
      <c r="AN161" s="44">
        <v>0</v>
      </c>
      <c r="AO161" s="45">
        <f t="shared" si="74"/>
        <v>0</v>
      </c>
      <c r="AP161" s="116">
        <f t="shared" si="75"/>
        <v>123</v>
      </c>
      <c r="AQ161" s="116">
        <f t="shared" si="76"/>
        <v>11</v>
      </c>
      <c r="AR161" s="116">
        <v>1</v>
      </c>
      <c r="AS161" s="116">
        <v>0</v>
      </c>
      <c r="AT161" s="116">
        <v>11</v>
      </c>
      <c r="AU161" s="116">
        <f t="shared" si="77"/>
        <v>12</v>
      </c>
      <c r="AV161" s="125">
        <f t="shared" si="78"/>
        <v>1</v>
      </c>
      <c r="AW161" s="125">
        <f t="shared" si="79"/>
        <v>0</v>
      </c>
      <c r="AX161" s="114">
        <f t="shared" si="80"/>
        <v>14</v>
      </c>
      <c r="AY161" s="116">
        <f t="shared" si="60"/>
        <v>15</v>
      </c>
      <c r="AZ161" s="108">
        <f t="shared" si="81"/>
        <v>0</v>
      </c>
      <c r="BA161" s="108">
        <f t="shared" si="82"/>
        <v>0</v>
      </c>
      <c r="BB161" s="108">
        <f t="shared" si="85"/>
        <v>-3</v>
      </c>
      <c r="BC161" s="108">
        <f t="shared" si="85"/>
        <v>-3</v>
      </c>
      <c r="BD161" s="124">
        <f t="shared" si="84"/>
        <v>-20</v>
      </c>
      <c r="BE161" s="137">
        <v>2</v>
      </c>
      <c r="BF161" s="84"/>
      <c r="BG161" s="84"/>
      <c r="BH161" s="46">
        <v>1</v>
      </c>
      <c r="BI161" s="19"/>
    </row>
    <row r="162" spans="1:61" s="32" customFormat="1" x14ac:dyDescent="0.35">
      <c r="A162" s="46">
        <v>153</v>
      </c>
      <c r="B162" s="46">
        <v>53010183</v>
      </c>
      <c r="C162" s="143" t="s">
        <v>313</v>
      </c>
      <c r="D162" s="21" t="s">
        <v>331</v>
      </c>
      <c r="E162" s="21" t="s">
        <v>340</v>
      </c>
      <c r="F162" s="21" t="s">
        <v>341</v>
      </c>
      <c r="G162" s="21" t="s">
        <v>342</v>
      </c>
      <c r="H162" s="21" t="s">
        <v>348</v>
      </c>
      <c r="I162" s="19">
        <v>45</v>
      </c>
      <c r="J162" s="19" t="s">
        <v>354</v>
      </c>
      <c r="K162" s="19" t="s">
        <v>351</v>
      </c>
      <c r="L162" s="19">
        <v>0</v>
      </c>
      <c r="M162" s="40">
        <f t="shared" si="61"/>
        <v>0</v>
      </c>
      <c r="N162" s="41">
        <v>11</v>
      </c>
      <c r="O162" s="42">
        <f t="shared" si="62"/>
        <v>1</v>
      </c>
      <c r="P162" s="41">
        <v>11</v>
      </c>
      <c r="Q162" s="42">
        <f t="shared" si="63"/>
        <v>1</v>
      </c>
      <c r="R162" s="41">
        <v>11</v>
      </c>
      <c r="S162" s="43">
        <f t="shared" si="64"/>
        <v>1</v>
      </c>
      <c r="T162" s="41">
        <v>15</v>
      </c>
      <c r="U162" s="43">
        <f t="shared" si="65"/>
        <v>1</v>
      </c>
      <c r="V162" s="41">
        <v>25</v>
      </c>
      <c r="W162" s="43">
        <f t="shared" si="66"/>
        <v>1</v>
      </c>
      <c r="X162" s="41">
        <v>13</v>
      </c>
      <c r="Y162" s="43">
        <f t="shared" si="67"/>
        <v>1</v>
      </c>
      <c r="Z162" s="41">
        <v>16</v>
      </c>
      <c r="AA162" s="43">
        <f t="shared" si="68"/>
        <v>1</v>
      </c>
      <c r="AB162" s="41">
        <v>12</v>
      </c>
      <c r="AC162" s="43">
        <f t="shared" si="69"/>
        <v>1</v>
      </c>
      <c r="AD162" s="44">
        <v>0</v>
      </c>
      <c r="AE162" s="45">
        <f t="shared" si="59"/>
        <v>0</v>
      </c>
      <c r="AF162" s="44">
        <v>0</v>
      </c>
      <c r="AG162" s="45">
        <f t="shared" si="70"/>
        <v>0</v>
      </c>
      <c r="AH162" s="44">
        <v>0</v>
      </c>
      <c r="AI162" s="45">
        <f t="shared" si="71"/>
        <v>0</v>
      </c>
      <c r="AJ162" s="44">
        <v>0</v>
      </c>
      <c r="AK162" s="45">
        <f t="shared" si="72"/>
        <v>0</v>
      </c>
      <c r="AL162" s="44">
        <v>0</v>
      </c>
      <c r="AM162" s="45">
        <f t="shared" si="73"/>
        <v>0</v>
      </c>
      <c r="AN162" s="44">
        <v>0</v>
      </c>
      <c r="AO162" s="45">
        <f t="shared" si="74"/>
        <v>0</v>
      </c>
      <c r="AP162" s="116">
        <f t="shared" si="75"/>
        <v>114</v>
      </c>
      <c r="AQ162" s="116">
        <f t="shared" si="76"/>
        <v>8</v>
      </c>
      <c r="AR162" s="116">
        <v>1</v>
      </c>
      <c r="AS162" s="116">
        <v>0</v>
      </c>
      <c r="AT162" s="116">
        <v>6</v>
      </c>
      <c r="AU162" s="116">
        <f t="shared" si="77"/>
        <v>7</v>
      </c>
      <c r="AV162" s="125">
        <f t="shared" si="78"/>
        <v>1</v>
      </c>
      <c r="AW162" s="125">
        <f t="shared" si="79"/>
        <v>0</v>
      </c>
      <c r="AX162" s="114">
        <f t="shared" si="80"/>
        <v>6</v>
      </c>
      <c r="AY162" s="116">
        <f t="shared" si="60"/>
        <v>7</v>
      </c>
      <c r="AZ162" s="108">
        <f t="shared" si="81"/>
        <v>0</v>
      </c>
      <c r="BA162" s="108">
        <f t="shared" si="82"/>
        <v>0</v>
      </c>
      <c r="BB162" s="108">
        <f t="shared" si="85"/>
        <v>0</v>
      </c>
      <c r="BC162" s="108">
        <f t="shared" si="85"/>
        <v>0</v>
      </c>
      <c r="BD162" s="124">
        <f t="shared" si="84"/>
        <v>0</v>
      </c>
      <c r="BE162" s="137"/>
      <c r="BF162" s="84"/>
      <c r="BG162" s="84"/>
      <c r="BH162" s="46"/>
      <c r="BI162" s="19"/>
    </row>
    <row r="163" spans="1:61" s="32" customFormat="1" x14ac:dyDescent="0.35">
      <c r="A163" s="46">
        <v>154</v>
      </c>
      <c r="B163" s="46">
        <v>53010184</v>
      </c>
      <c r="C163" s="143" t="s">
        <v>314</v>
      </c>
      <c r="D163" s="21" t="s">
        <v>331</v>
      </c>
      <c r="E163" s="21" t="s">
        <v>340</v>
      </c>
      <c r="F163" s="21" t="s">
        <v>341</v>
      </c>
      <c r="G163" s="21" t="s">
        <v>342</v>
      </c>
      <c r="H163" s="21" t="s">
        <v>348</v>
      </c>
      <c r="I163" s="19">
        <v>50</v>
      </c>
      <c r="J163" s="19" t="s">
        <v>354</v>
      </c>
      <c r="K163" s="19" t="s">
        <v>351</v>
      </c>
      <c r="L163" s="19">
        <v>0</v>
      </c>
      <c r="M163" s="40">
        <f t="shared" si="61"/>
        <v>0</v>
      </c>
      <c r="N163" s="41">
        <v>4</v>
      </c>
      <c r="O163" s="42">
        <f t="shared" si="62"/>
        <v>1</v>
      </c>
      <c r="P163" s="41">
        <v>1</v>
      </c>
      <c r="Q163" s="42">
        <f t="shared" si="63"/>
        <v>1</v>
      </c>
      <c r="R163" s="41">
        <v>3</v>
      </c>
      <c r="S163" s="43">
        <f t="shared" si="64"/>
        <v>1</v>
      </c>
      <c r="T163" s="41">
        <v>6</v>
      </c>
      <c r="U163" s="43">
        <f t="shared" si="65"/>
        <v>1</v>
      </c>
      <c r="V163" s="41">
        <v>3</v>
      </c>
      <c r="W163" s="43">
        <f t="shared" si="66"/>
        <v>1</v>
      </c>
      <c r="X163" s="41">
        <v>2</v>
      </c>
      <c r="Y163" s="43">
        <f t="shared" si="67"/>
        <v>1</v>
      </c>
      <c r="Z163" s="41">
        <v>3</v>
      </c>
      <c r="AA163" s="43">
        <f t="shared" si="68"/>
        <v>1</v>
      </c>
      <c r="AB163" s="41">
        <v>3</v>
      </c>
      <c r="AC163" s="43">
        <f t="shared" si="69"/>
        <v>1</v>
      </c>
      <c r="AD163" s="44">
        <v>0</v>
      </c>
      <c r="AE163" s="45">
        <f t="shared" si="59"/>
        <v>0</v>
      </c>
      <c r="AF163" s="44">
        <v>0</v>
      </c>
      <c r="AG163" s="45">
        <f t="shared" si="70"/>
        <v>0</v>
      </c>
      <c r="AH163" s="44">
        <v>0</v>
      </c>
      <c r="AI163" s="45">
        <f t="shared" si="71"/>
        <v>0</v>
      </c>
      <c r="AJ163" s="44">
        <v>0</v>
      </c>
      <c r="AK163" s="45">
        <f t="shared" si="72"/>
        <v>0</v>
      </c>
      <c r="AL163" s="44">
        <v>0</v>
      </c>
      <c r="AM163" s="45">
        <f t="shared" si="73"/>
        <v>0</v>
      </c>
      <c r="AN163" s="44">
        <v>0</v>
      </c>
      <c r="AO163" s="45">
        <f t="shared" si="74"/>
        <v>0</v>
      </c>
      <c r="AP163" s="116">
        <f t="shared" si="75"/>
        <v>25</v>
      </c>
      <c r="AQ163" s="116">
        <f t="shared" si="76"/>
        <v>8</v>
      </c>
      <c r="AR163" s="116">
        <v>1</v>
      </c>
      <c r="AS163" s="116">
        <v>0</v>
      </c>
      <c r="AT163" s="116">
        <v>1</v>
      </c>
      <c r="AU163" s="116">
        <f t="shared" si="77"/>
        <v>2</v>
      </c>
      <c r="AV163" s="125">
        <f t="shared" si="78"/>
        <v>1</v>
      </c>
      <c r="AW163" s="125">
        <f t="shared" si="79"/>
        <v>0</v>
      </c>
      <c r="AX163" s="114">
        <f t="shared" si="80"/>
        <v>2</v>
      </c>
      <c r="AY163" s="116">
        <f t="shared" si="60"/>
        <v>3</v>
      </c>
      <c r="AZ163" s="108">
        <f t="shared" si="81"/>
        <v>0</v>
      </c>
      <c r="BA163" s="108">
        <f t="shared" si="82"/>
        <v>0</v>
      </c>
      <c r="BB163" s="108">
        <f t="shared" si="85"/>
        <v>-1</v>
      </c>
      <c r="BC163" s="108">
        <f t="shared" si="85"/>
        <v>-1</v>
      </c>
      <c r="BD163" s="124">
        <f t="shared" si="84"/>
        <v>-33.333333333333329</v>
      </c>
      <c r="BE163" s="137"/>
      <c r="BF163" s="84"/>
      <c r="BG163" s="84"/>
      <c r="BH163" s="19">
        <v>1</v>
      </c>
      <c r="BI163" s="19"/>
    </row>
    <row r="164" spans="1:61" s="32" customFormat="1" x14ac:dyDescent="0.35">
      <c r="A164" s="46">
        <v>155</v>
      </c>
      <c r="B164" s="46">
        <v>53010185</v>
      </c>
      <c r="C164" s="143" t="s">
        <v>315</v>
      </c>
      <c r="D164" s="21" t="s">
        <v>331</v>
      </c>
      <c r="E164" s="21" t="s">
        <v>340</v>
      </c>
      <c r="F164" s="21" t="s">
        <v>341</v>
      </c>
      <c r="G164" s="21" t="s">
        <v>342</v>
      </c>
      <c r="H164" s="21" t="s">
        <v>348</v>
      </c>
      <c r="I164" s="19">
        <v>35</v>
      </c>
      <c r="J164" s="19" t="s">
        <v>354</v>
      </c>
      <c r="K164" s="19" t="s">
        <v>351</v>
      </c>
      <c r="L164" s="19">
        <v>0</v>
      </c>
      <c r="M164" s="40">
        <f t="shared" si="61"/>
        <v>0</v>
      </c>
      <c r="N164" s="41">
        <v>4</v>
      </c>
      <c r="O164" s="42">
        <f t="shared" si="62"/>
        <v>1</v>
      </c>
      <c r="P164" s="41">
        <v>8</v>
      </c>
      <c r="Q164" s="42">
        <f t="shared" si="63"/>
        <v>1</v>
      </c>
      <c r="R164" s="41">
        <v>6</v>
      </c>
      <c r="S164" s="43">
        <f t="shared" si="64"/>
        <v>1</v>
      </c>
      <c r="T164" s="41">
        <v>7</v>
      </c>
      <c r="U164" s="43">
        <f t="shared" si="65"/>
        <v>1</v>
      </c>
      <c r="V164" s="41">
        <v>3</v>
      </c>
      <c r="W164" s="43">
        <f t="shared" si="66"/>
        <v>1</v>
      </c>
      <c r="X164" s="41">
        <v>4</v>
      </c>
      <c r="Y164" s="43">
        <f t="shared" si="67"/>
        <v>1</v>
      </c>
      <c r="Z164" s="41">
        <v>4</v>
      </c>
      <c r="AA164" s="43">
        <f t="shared" si="68"/>
        <v>1</v>
      </c>
      <c r="AB164" s="41">
        <v>13</v>
      </c>
      <c r="AC164" s="43">
        <f t="shared" si="69"/>
        <v>1</v>
      </c>
      <c r="AD164" s="44">
        <v>0</v>
      </c>
      <c r="AE164" s="45">
        <f t="shared" si="59"/>
        <v>0</v>
      </c>
      <c r="AF164" s="44">
        <v>0</v>
      </c>
      <c r="AG164" s="45">
        <f t="shared" si="70"/>
        <v>0</v>
      </c>
      <c r="AH164" s="44">
        <v>0</v>
      </c>
      <c r="AI164" s="45">
        <f t="shared" si="71"/>
        <v>0</v>
      </c>
      <c r="AJ164" s="44">
        <v>0</v>
      </c>
      <c r="AK164" s="45">
        <f t="shared" si="72"/>
        <v>0</v>
      </c>
      <c r="AL164" s="44">
        <v>0</v>
      </c>
      <c r="AM164" s="45">
        <f t="shared" si="73"/>
        <v>0</v>
      </c>
      <c r="AN164" s="44">
        <v>0</v>
      </c>
      <c r="AO164" s="45">
        <f t="shared" si="74"/>
        <v>0</v>
      </c>
      <c r="AP164" s="116">
        <f t="shared" si="75"/>
        <v>49</v>
      </c>
      <c r="AQ164" s="116">
        <f t="shared" si="76"/>
        <v>8</v>
      </c>
      <c r="AR164" s="116">
        <v>1</v>
      </c>
      <c r="AS164" s="116">
        <v>0</v>
      </c>
      <c r="AT164" s="116">
        <v>3</v>
      </c>
      <c r="AU164" s="116">
        <f t="shared" si="77"/>
        <v>4</v>
      </c>
      <c r="AV164" s="125">
        <f t="shared" si="78"/>
        <v>1</v>
      </c>
      <c r="AW164" s="125">
        <f t="shared" si="79"/>
        <v>0</v>
      </c>
      <c r="AX164" s="114">
        <f t="shared" si="80"/>
        <v>3</v>
      </c>
      <c r="AY164" s="116">
        <f t="shared" si="60"/>
        <v>4</v>
      </c>
      <c r="AZ164" s="108">
        <f t="shared" si="81"/>
        <v>0</v>
      </c>
      <c r="BA164" s="108">
        <f t="shared" si="82"/>
        <v>0</v>
      </c>
      <c r="BB164" s="108">
        <f t="shared" si="85"/>
        <v>0</v>
      </c>
      <c r="BC164" s="108">
        <f t="shared" si="85"/>
        <v>0</v>
      </c>
      <c r="BD164" s="124">
        <f t="shared" si="84"/>
        <v>0</v>
      </c>
      <c r="BE164" s="137"/>
      <c r="BF164" s="84"/>
      <c r="BG164" s="84"/>
      <c r="BH164" s="46"/>
      <c r="BI164" s="19"/>
    </row>
    <row r="165" spans="1:61" s="32" customFormat="1" x14ac:dyDescent="0.35">
      <c r="A165" s="46">
        <v>156</v>
      </c>
      <c r="B165" s="46">
        <v>53010186</v>
      </c>
      <c r="C165" s="143" t="s">
        <v>316</v>
      </c>
      <c r="D165" s="21" t="s">
        <v>331</v>
      </c>
      <c r="E165" s="21" t="s">
        <v>340</v>
      </c>
      <c r="F165" s="21" t="s">
        <v>341</v>
      </c>
      <c r="G165" s="21" t="s">
        <v>342</v>
      </c>
      <c r="H165" s="21" t="s">
        <v>347</v>
      </c>
      <c r="I165" s="19">
        <v>49</v>
      </c>
      <c r="J165" s="19" t="s">
        <v>354</v>
      </c>
      <c r="K165" s="19" t="s">
        <v>349</v>
      </c>
      <c r="L165" s="19">
        <v>0</v>
      </c>
      <c r="M165" s="40">
        <f t="shared" si="61"/>
        <v>0</v>
      </c>
      <c r="N165" s="41">
        <v>10</v>
      </c>
      <c r="O165" s="42">
        <f t="shared" si="62"/>
        <v>1</v>
      </c>
      <c r="P165" s="41">
        <v>7</v>
      </c>
      <c r="Q165" s="42">
        <f t="shared" si="63"/>
        <v>1</v>
      </c>
      <c r="R165" s="41">
        <v>7</v>
      </c>
      <c r="S165" s="43">
        <f t="shared" si="64"/>
        <v>1</v>
      </c>
      <c r="T165" s="41">
        <v>8</v>
      </c>
      <c r="U165" s="43">
        <f t="shared" si="65"/>
        <v>1</v>
      </c>
      <c r="V165" s="41">
        <v>8</v>
      </c>
      <c r="W165" s="43">
        <f t="shared" si="66"/>
        <v>1</v>
      </c>
      <c r="X165" s="41">
        <v>8</v>
      </c>
      <c r="Y165" s="43">
        <f t="shared" si="67"/>
        <v>1</v>
      </c>
      <c r="Z165" s="41">
        <v>13</v>
      </c>
      <c r="AA165" s="43">
        <f t="shared" si="68"/>
        <v>1</v>
      </c>
      <c r="AB165" s="41">
        <v>6</v>
      </c>
      <c r="AC165" s="43">
        <f t="shared" si="69"/>
        <v>1</v>
      </c>
      <c r="AD165" s="44">
        <v>9</v>
      </c>
      <c r="AE165" s="45">
        <f t="shared" si="59"/>
        <v>1</v>
      </c>
      <c r="AF165" s="44">
        <v>11</v>
      </c>
      <c r="AG165" s="45">
        <f t="shared" si="70"/>
        <v>1</v>
      </c>
      <c r="AH165" s="44">
        <v>11</v>
      </c>
      <c r="AI165" s="45">
        <f t="shared" si="71"/>
        <v>1</v>
      </c>
      <c r="AJ165" s="44">
        <v>0</v>
      </c>
      <c r="AK165" s="45">
        <f t="shared" si="72"/>
        <v>0</v>
      </c>
      <c r="AL165" s="44">
        <v>0</v>
      </c>
      <c r="AM165" s="45">
        <f t="shared" si="73"/>
        <v>0</v>
      </c>
      <c r="AN165" s="44">
        <v>0</v>
      </c>
      <c r="AO165" s="45">
        <f t="shared" si="74"/>
        <v>0</v>
      </c>
      <c r="AP165" s="116">
        <f t="shared" si="75"/>
        <v>98</v>
      </c>
      <c r="AQ165" s="116">
        <f t="shared" si="76"/>
        <v>11</v>
      </c>
      <c r="AR165" s="116">
        <v>1</v>
      </c>
      <c r="AS165" s="116">
        <v>0</v>
      </c>
      <c r="AT165" s="116">
        <v>8</v>
      </c>
      <c r="AU165" s="116">
        <f t="shared" si="77"/>
        <v>9</v>
      </c>
      <c r="AV165" s="125">
        <f t="shared" si="78"/>
        <v>1</v>
      </c>
      <c r="AW165" s="125">
        <f t="shared" si="79"/>
        <v>0</v>
      </c>
      <c r="AX165" s="114">
        <f t="shared" si="80"/>
        <v>5</v>
      </c>
      <c r="AY165" s="116">
        <f t="shared" si="60"/>
        <v>6</v>
      </c>
      <c r="AZ165" s="108">
        <f t="shared" si="81"/>
        <v>0</v>
      </c>
      <c r="BA165" s="108">
        <f t="shared" si="82"/>
        <v>0</v>
      </c>
      <c r="BB165" s="108">
        <f t="shared" si="85"/>
        <v>3</v>
      </c>
      <c r="BC165" s="108">
        <f t="shared" si="85"/>
        <v>3</v>
      </c>
      <c r="BD165" s="124">
        <f t="shared" si="84"/>
        <v>50</v>
      </c>
      <c r="BE165" s="137"/>
      <c r="BF165" s="84"/>
      <c r="BG165" s="84"/>
      <c r="BH165" s="46">
        <v>1</v>
      </c>
      <c r="BI165" s="19" t="s">
        <v>358</v>
      </c>
    </row>
    <row r="166" spans="1:61" s="32" customFormat="1" x14ac:dyDescent="0.35">
      <c r="A166" s="46">
        <v>157</v>
      </c>
      <c r="B166" s="46">
        <v>53010190</v>
      </c>
      <c r="C166" s="143" t="s">
        <v>318</v>
      </c>
      <c r="D166" s="21" t="s">
        <v>332</v>
      </c>
      <c r="E166" s="21" t="s">
        <v>340</v>
      </c>
      <c r="F166" s="21" t="s">
        <v>341</v>
      </c>
      <c r="G166" s="21" t="s">
        <v>342</v>
      </c>
      <c r="H166" s="21" t="s">
        <v>348</v>
      </c>
      <c r="I166" s="19">
        <v>24</v>
      </c>
      <c r="J166" s="19" t="s">
        <v>354</v>
      </c>
      <c r="K166" s="19" t="s">
        <v>351</v>
      </c>
      <c r="L166" s="19">
        <v>0</v>
      </c>
      <c r="M166" s="40">
        <f t="shared" si="61"/>
        <v>0</v>
      </c>
      <c r="N166" s="41">
        <v>17</v>
      </c>
      <c r="O166" s="42">
        <f t="shared" si="62"/>
        <v>1</v>
      </c>
      <c r="P166" s="41">
        <v>23</v>
      </c>
      <c r="Q166" s="42">
        <f t="shared" si="63"/>
        <v>1</v>
      </c>
      <c r="R166" s="41">
        <v>14</v>
      </c>
      <c r="S166" s="43">
        <f t="shared" si="64"/>
        <v>1</v>
      </c>
      <c r="T166" s="41">
        <v>13</v>
      </c>
      <c r="U166" s="43">
        <f t="shared" si="65"/>
        <v>1</v>
      </c>
      <c r="V166" s="41">
        <v>11</v>
      </c>
      <c r="W166" s="43">
        <f t="shared" si="66"/>
        <v>1</v>
      </c>
      <c r="X166" s="41">
        <v>10</v>
      </c>
      <c r="Y166" s="43">
        <f t="shared" si="67"/>
        <v>1</v>
      </c>
      <c r="Z166" s="41">
        <v>22</v>
      </c>
      <c r="AA166" s="43">
        <f t="shared" si="68"/>
        <v>1</v>
      </c>
      <c r="AB166" s="41">
        <v>13</v>
      </c>
      <c r="AC166" s="43">
        <f t="shared" si="69"/>
        <v>1</v>
      </c>
      <c r="AD166" s="44">
        <v>0</v>
      </c>
      <c r="AE166" s="45">
        <f t="shared" si="59"/>
        <v>0</v>
      </c>
      <c r="AF166" s="44">
        <v>0</v>
      </c>
      <c r="AG166" s="45">
        <f t="shared" si="70"/>
        <v>0</v>
      </c>
      <c r="AH166" s="44">
        <v>0</v>
      </c>
      <c r="AI166" s="45">
        <f t="shared" si="71"/>
        <v>0</v>
      </c>
      <c r="AJ166" s="44">
        <v>0</v>
      </c>
      <c r="AK166" s="45">
        <f t="shared" si="72"/>
        <v>0</v>
      </c>
      <c r="AL166" s="44">
        <v>0</v>
      </c>
      <c r="AM166" s="45">
        <f t="shared" si="73"/>
        <v>0</v>
      </c>
      <c r="AN166" s="44">
        <v>0</v>
      </c>
      <c r="AO166" s="45">
        <f t="shared" si="74"/>
        <v>0</v>
      </c>
      <c r="AP166" s="116">
        <f t="shared" si="75"/>
        <v>123</v>
      </c>
      <c r="AQ166" s="116">
        <f t="shared" si="76"/>
        <v>8</v>
      </c>
      <c r="AR166" s="116">
        <v>1</v>
      </c>
      <c r="AS166" s="116">
        <v>0</v>
      </c>
      <c r="AT166" s="116">
        <v>6</v>
      </c>
      <c r="AU166" s="116">
        <f t="shared" si="77"/>
        <v>7</v>
      </c>
      <c r="AV166" s="125">
        <f t="shared" si="78"/>
        <v>1</v>
      </c>
      <c r="AW166" s="125">
        <f t="shared" si="79"/>
        <v>0</v>
      </c>
      <c r="AX166" s="114">
        <f t="shared" si="80"/>
        <v>8</v>
      </c>
      <c r="AY166" s="116">
        <f t="shared" si="60"/>
        <v>9</v>
      </c>
      <c r="AZ166" s="108">
        <f t="shared" si="81"/>
        <v>0</v>
      </c>
      <c r="BA166" s="108">
        <f t="shared" si="82"/>
        <v>0</v>
      </c>
      <c r="BB166" s="108">
        <f t="shared" si="85"/>
        <v>-2</v>
      </c>
      <c r="BC166" s="108">
        <f t="shared" si="85"/>
        <v>-2</v>
      </c>
      <c r="BD166" s="124">
        <f t="shared" si="84"/>
        <v>-22.222222222222221</v>
      </c>
      <c r="BE166" s="137">
        <v>2</v>
      </c>
      <c r="BF166" s="84"/>
      <c r="BG166" s="84"/>
      <c r="BH166" s="46"/>
      <c r="BI166" s="19"/>
    </row>
    <row r="167" spans="1:61" s="32" customFormat="1" x14ac:dyDescent="0.35">
      <c r="A167" s="46">
        <v>158</v>
      </c>
      <c r="B167" s="46">
        <v>53010191</v>
      </c>
      <c r="C167" s="143" t="s">
        <v>319</v>
      </c>
      <c r="D167" s="21" t="s">
        <v>332</v>
      </c>
      <c r="E167" s="21" t="s">
        <v>340</v>
      </c>
      <c r="F167" s="21" t="s">
        <v>341</v>
      </c>
      <c r="G167" s="21" t="s">
        <v>342</v>
      </c>
      <c r="H167" s="21" t="s">
        <v>347</v>
      </c>
      <c r="I167" s="19">
        <v>30</v>
      </c>
      <c r="J167" s="19" t="s">
        <v>354</v>
      </c>
      <c r="K167" s="19" t="s">
        <v>351</v>
      </c>
      <c r="L167" s="19">
        <v>0</v>
      </c>
      <c r="M167" s="40">
        <f t="shared" si="61"/>
        <v>0</v>
      </c>
      <c r="N167" s="41">
        <v>4</v>
      </c>
      <c r="O167" s="42">
        <f t="shared" si="62"/>
        <v>1</v>
      </c>
      <c r="P167" s="41">
        <v>11</v>
      </c>
      <c r="Q167" s="42">
        <f t="shared" si="63"/>
        <v>1</v>
      </c>
      <c r="R167" s="41">
        <v>12</v>
      </c>
      <c r="S167" s="43">
        <f t="shared" si="64"/>
        <v>1</v>
      </c>
      <c r="T167" s="41">
        <v>16</v>
      </c>
      <c r="U167" s="43">
        <f t="shared" si="65"/>
        <v>1</v>
      </c>
      <c r="V167" s="41">
        <v>10</v>
      </c>
      <c r="W167" s="43">
        <f t="shared" si="66"/>
        <v>1</v>
      </c>
      <c r="X167" s="41">
        <v>18</v>
      </c>
      <c r="Y167" s="43">
        <f t="shared" si="67"/>
        <v>1</v>
      </c>
      <c r="Z167" s="41">
        <v>19</v>
      </c>
      <c r="AA167" s="43">
        <f t="shared" si="68"/>
        <v>1</v>
      </c>
      <c r="AB167" s="41">
        <v>25</v>
      </c>
      <c r="AC167" s="43">
        <f t="shared" si="69"/>
        <v>1</v>
      </c>
      <c r="AD167" s="44">
        <v>10</v>
      </c>
      <c r="AE167" s="45">
        <f t="shared" si="59"/>
        <v>1</v>
      </c>
      <c r="AF167" s="44">
        <v>15</v>
      </c>
      <c r="AG167" s="45">
        <f t="shared" si="70"/>
        <v>1</v>
      </c>
      <c r="AH167" s="44">
        <v>11</v>
      </c>
      <c r="AI167" s="45">
        <f t="shared" si="71"/>
        <v>1</v>
      </c>
      <c r="AJ167" s="44">
        <v>0</v>
      </c>
      <c r="AK167" s="45">
        <f t="shared" si="72"/>
        <v>0</v>
      </c>
      <c r="AL167" s="44">
        <v>0</v>
      </c>
      <c r="AM167" s="45">
        <f t="shared" si="73"/>
        <v>0</v>
      </c>
      <c r="AN167" s="44">
        <v>0</v>
      </c>
      <c r="AO167" s="45">
        <f t="shared" si="74"/>
        <v>0</v>
      </c>
      <c r="AP167" s="116">
        <f t="shared" si="75"/>
        <v>151</v>
      </c>
      <c r="AQ167" s="116">
        <f t="shared" si="76"/>
        <v>11</v>
      </c>
      <c r="AR167" s="116">
        <v>1</v>
      </c>
      <c r="AS167" s="116">
        <v>0</v>
      </c>
      <c r="AT167" s="116">
        <v>11</v>
      </c>
      <c r="AU167" s="116">
        <f t="shared" si="77"/>
        <v>12</v>
      </c>
      <c r="AV167" s="125">
        <f t="shared" si="78"/>
        <v>1</v>
      </c>
      <c r="AW167" s="125">
        <f t="shared" si="79"/>
        <v>0</v>
      </c>
      <c r="AX167" s="114">
        <f t="shared" si="80"/>
        <v>14</v>
      </c>
      <c r="AY167" s="116">
        <f t="shared" si="60"/>
        <v>15</v>
      </c>
      <c r="AZ167" s="108">
        <f t="shared" si="81"/>
        <v>0</v>
      </c>
      <c r="BA167" s="108">
        <f t="shared" si="82"/>
        <v>0</v>
      </c>
      <c r="BB167" s="108">
        <f t="shared" si="85"/>
        <v>-3</v>
      </c>
      <c r="BC167" s="108">
        <f t="shared" si="85"/>
        <v>-3</v>
      </c>
      <c r="BD167" s="124">
        <f t="shared" si="84"/>
        <v>-20</v>
      </c>
      <c r="BE167" s="137">
        <v>2</v>
      </c>
      <c r="BF167" s="84"/>
      <c r="BG167" s="84"/>
      <c r="BH167" s="46"/>
      <c r="BI167" s="19" t="s">
        <v>357</v>
      </c>
    </row>
    <row r="168" spans="1:61" s="32" customFormat="1" x14ac:dyDescent="0.35">
      <c r="A168" s="46">
        <v>159</v>
      </c>
      <c r="B168" s="46">
        <v>53010193</v>
      </c>
      <c r="C168" s="143" t="s">
        <v>320</v>
      </c>
      <c r="D168" s="21" t="s">
        <v>333</v>
      </c>
      <c r="E168" s="21" t="s">
        <v>340</v>
      </c>
      <c r="F168" s="21" t="s">
        <v>341</v>
      </c>
      <c r="G168" s="21" t="s">
        <v>342</v>
      </c>
      <c r="H168" s="21" t="s">
        <v>348</v>
      </c>
      <c r="I168" s="19">
        <v>46</v>
      </c>
      <c r="J168" s="19" t="s">
        <v>354</v>
      </c>
      <c r="K168" s="19" t="s">
        <v>351</v>
      </c>
      <c r="L168" s="19">
        <v>0</v>
      </c>
      <c r="M168" s="40">
        <f t="shared" si="61"/>
        <v>0</v>
      </c>
      <c r="N168" s="41">
        <v>2</v>
      </c>
      <c r="O168" s="42">
        <f t="shared" si="62"/>
        <v>1</v>
      </c>
      <c r="P168" s="41">
        <v>7</v>
      </c>
      <c r="Q168" s="42">
        <f t="shared" si="63"/>
        <v>1</v>
      </c>
      <c r="R168" s="41">
        <v>4</v>
      </c>
      <c r="S168" s="43">
        <f t="shared" si="64"/>
        <v>1</v>
      </c>
      <c r="T168" s="41">
        <v>3</v>
      </c>
      <c r="U168" s="43">
        <f t="shared" si="65"/>
        <v>1</v>
      </c>
      <c r="V168" s="41">
        <v>8</v>
      </c>
      <c r="W168" s="43">
        <f t="shared" si="66"/>
        <v>1</v>
      </c>
      <c r="X168" s="41">
        <v>6</v>
      </c>
      <c r="Y168" s="43">
        <f t="shared" si="67"/>
        <v>1</v>
      </c>
      <c r="Z168" s="41">
        <v>6</v>
      </c>
      <c r="AA168" s="43">
        <f t="shared" si="68"/>
        <v>1</v>
      </c>
      <c r="AB168" s="41">
        <v>6</v>
      </c>
      <c r="AC168" s="43">
        <f t="shared" si="69"/>
        <v>1</v>
      </c>
      <c r="AD168" s="44">
        <v>0</v>
      </c>
      <c r="AE168" s="45">
        <f t="shared" si="59"/>
        <v>0</v>
      </c>
      <c r="AF168" s="44">
        <v>0</v>
      </c>
      <c r="AG168" s="45">
        <f t="shared" si="70"/>
        <v>0</v>
      </c>
      <c r="AH168" s="44">
        <v>0</v>
      </c>
      <c r="AI168" s="45">
        <f t="shared" si="71"/>
        <v>0</v>
      </c>
      <c r="AJ168" s="44">
        <v>0</v>
      </c>
      <c r="AK168" s="45">
        <f t="shared" si="72"/>
        <v>0</v>
      </c>
      <c r="AL168" s="44">
        <v>0</v>
      </c>
      <c r="AM168" s="45">
        <f t="shared" si="73"/>
        <v>0</v>
      </c>
      <c r="AN168" s="44">
        <v>0</v>
      </c>
      <c r="AO168" s="45">
        <f t="shared" si="74"/>
        <v>0</v>
      </c>
      <c r="AP168" s="116">
        <f t="shared" si="75"/>
        <v>42</v>
      </c>
      <c r="AQ168" s="116">
        <f t="shared" si="76"/>
        <v>8</v>
      </c>
      <c r="AR168" s="116">
        <v>1</v>
      </c>
      <c r="AS168" s="116">
        <v>0</v>
      </c>
      <c r="AT168" s="116">
        <v>5</v>
      </c>
      <c r="AU168" s="116">
        <f t="shared" si="77"/>
        <v>6</v>
      </c>
      <c r="AV168" s="125">
        <f t="shared" si="78"/>
        <v>1</v>
      </c>
      <c r="AW168" s="125">
        <f t="shared" si="79"/>
        <v>0</v>
      </c>
      <c r="AX168" s="114">
        <f t="shared" si="80"/>
        <v>3</v>
      </c>
      <c r="AY168" s="116">
        <f t="shared" si="60"/>
        <v>4</v>
      </c>
      <c r="AZ168" s="108">
        <f t="shared" si="81"/>
        <v>0</v>
      </c>
      <c r="BA168" s="108">
        <f t="shared" si="82"/>
        <v>0</v>
      </c>
      <c r="BB168" s="108">
        <f t="shared" si="85"/>
        <v>2</v>
      </c>
      <c r="BC168" s="108">
        <f t="shared" si="85"/>
        <v>2</v>
      </c>
      <c r="BD168" s="124">
        <f t="shared" si="84"/>
        <v>50</v>
      </c>
      <c r="BE168" s="137"/>
      <c r="BF168" s="84"/>
      <c r="BG168" s="84"/>
      <c r="BH168" s="46"/>
      <c r="BI168" s="19"/>
    </row>
    <row r="169" spans="1:61" s="32" customFormat="1" x14ac:dyDescent="0.35">
      <c r="A169" s="46">
        <v>160</v>
      </c>
      <c r="B169" s="46">
        <v>53010194</v>
      </c>
      <c r="C169" s="143" t="s">
        <v>321</v>
      </c>
      <c r="D169" s="21" t="s">
        <v>333</v>
      </c>
      <c r="E169" s="21" t="s">
        <v>340</v>
      </c>
      <c r="F169" s="21" t="s">
        <v>341</v>
      </c>
      <c r="G169" s="21" t="s">
        <v>342</v>
      </c>
      <c r="H169" s="21" t="s">
        <v>347</v>
      </c>
      <c r="I169" s="19">
        <v>46</v>
      </c>
      <c r="J169" s="19" t="s">
        <v>354</v>
      </c>
      <c r="K169" s="19" t="s">
        <v>349</v>
      </c>
      <c r="L169" s="19">
        <v>0</v>
      </c>
      <c r="M169" s="40">
        <f t="shared" si="61"/>
        <v>0</v>
      </c>
      <c r="N169" s="41">
        <v>24</v>
      </c>
      <c r="O169" s="42">
        <f t="shared" si="62"/>
        <v>1</v>
      </c>
      <c r="P169" s="41">
        <v>24</v>
      </c>
      <c r="Q169" s="42">
        <f t="shared" si="63"/>
        <v>1</v>
      </c>
      <c r="R169" s="41">
        <v>17</v>
      </c>
      <c r="S169" s="43">
        <f t="shared" si="64"/>
        <v>1</v>
      </c>
      <c r="T169" s="41">
        <v>12</v>
      </c>
      <c r="U169" s="43">
        <f t="shared" si="65"/>
        <v>1</v>
      </c>
      <c r="V169" s="41">
        <v>14</v>
      </c>
      <c r="W169" s="43">
        <f t="shared" si="66"/>
        <v>1</v>
      </c>
      <c r="X169" s="41">
        <v>9</v>
      </c>
      <c r="Y169" s="43">
        <f t="shared" si="67"/>
        <v>1</v>
      </c>
      <c r="Z169" s="41">
        <v>13</v>
      </c>
      <c r="AA169" s="43">
        <f t="shared" si="68"/>
        <v>1</v>
      </c>
      <c r="AB169" s="41">
        <v>8</v>
      </c>
      <c r="AC169" s="43">
        <f t="shared" si="69"/>
        <v>1</v>
      </c>
      <c r="AD169" s="44">
        <v>25</v>
      </c>
      <c r="AE169" s="45">
        <f t="shared" si="59"/>
        <v>1</v>
      </c>
      <c r="AF169" s="44">
        <v>26</v>
      </c>
      <c r="AG169" s="45">
        <f t="shared" si="70"/>
        <v>1</v>
      </c>
      <c r="AH169" s="44">
        <v>24</v>
      </c>
      <c r="AI169" s="45">
        <f t="shared" si="71"/>
        <v>1</v>
      </c>
      <c r="AJ169" s="44">
        <v>0</v>
      </c>
      <c r="AK169" s="45">
        <f t="shared" si="72"/>
        <v>0</v>
      </c>
      <c r="AL169" s="44">
        <v>0</v>
      </c>
      <c r="AM169" s="45">
        <f t="shared" si="73"/>
        <v>0</v>
      </c>
      <c r="AN169" s="44">
        <v>0</v>
      </c>
      <c r="AO169" s="45">
        <f t="shared" si="74"/>
        <v>0</v>
      </c>
      <c r="AP169" s="116">
        <f t="shared" si="75"/>
        <v>196</v>
      </c>
      <c r="AQ169" s="116">
        <f t="shared" si="76"/>
        <v>11</v>
      </c>
      <c r="AR169" s="116">
        <v>1</v>
      </c>
      <c r="AS169" s="116">
        <v>0</v>
      </c>
      <c r="AT169" s="116">
        <v>12</v>
      </c>
      <c r="AU169" s="116">
        <f t="shared" si="77"/>
        <v>13</v>
      </c>
      <c r="AV169" s="125">
        <f t="shared" si="78"/>
        <v>1</v>
      </c>
      <c r="AW169" s="125">
        <f t="shared" si="79"/>
        <v>0</v>
      </c>
      <c r="AX169" s="114">
        <f t="shared" si="80"/>
        <v>14</v>
      </c>
      <c r="AY169" s="116">
        <f t="shared" si="60"/>
        <v>15</v>
      </c>
      <c r="AZ169" s="108">
        <f t="shared" si="81"/>
        <v>0</v>
      </c>
      <c r="BA169" s="108">
        <f t="shared" si="82"/>
        <v>0</v>
      </c>
      <c r="BB169" s="108">
        <f t="shared" si="85"/>
        <v>-2</v>
      </c>
      <c r="BC169" s="108">
        <f t="shared" si="85"/>
        <v>-2</v>
      </c>
      <c r="BD169" s="124">
        <f t="shared" si="84"/>
        <v>-13.333333333333334</v>
      </c>
      <c r="BE169" s="137">
        <v>2</v>
      </c>
      <c r="BF169" s="84"/>
      <c r="BG169" s="84"/>
      <c r="BH169" s="46"/>
      <c r="BI169" s="19" t="s">
        <v>359</v>
      </c>
    </row>
    <row r="170" spans="1:61" s="32" customFormat="1" x14ac:dyDescent="0.35">
      <c r="A170" s="46">
        <v>161</v>
      </c>
      <c r="B170" s="46">
        <v>53010195</v>
      </c>
      <c r="C170" s="143" t="s">
        <v>322</v>
      </c>
      <c r="D170" s="21" t="s">
        <v>333</v>
      </c>
      <c r="E170" s="21" t="s">
        <v>340</v>
      </c>
      <c r="F170" s="21" t="s">
        <v>341</v>
      </c>
      <c r="G170" s="21" t="s">
        <v>342</v>
      </c>
      <c r="H170" s="21" t="s">
        <v>347</v>
      </c>
      <c r="I170" s="19">
        <v>42</v>
      </c>
      <c r="J170" s="19" t="s">
        <v>354</v>
      </c>
      <c r="K170" s="19" t="s">
        <v>351</v>
      </c>
      <c r="L170" s="19">
        <v>0</v>
      </c>
      <c r="M170" s="40">
        <f t="shared" si="61"/>
        <v>0</v>
      </c>
      <c r="N170" s="41">
        <v>18</v>
      </c>
      <c r="O170" s="42">
        <f t="shared" si="62"/>
        <v>1</v>
      </c>
      <c r="P170" s="41">
        <v>24</v>
      </c>
      <c r="Q170" s="42">
        <f t="shared" si="63"/>
        <v>1</v>
      </c>
      <c r="R170" s="41">
        <v>24</v>
      </c>
      <c r="S170" s="43">
        <f t="shared" si="64"/>
        <v>1</v>
      </c>
      <c r="T170" s="41">
        <v>17</v>
      </c>
      <c r="U170" s="43">
        <f t="shared" si="65"/>
        <v>1</v>
      </c>
      <c r="V170" s="41">
        <v>25</v>
      </c>
      <c r="W170" s="43">
        <f t="shared" si="66"/>
        <v>1</v>
      </c>
      <c r="X170" s="41">
        <v>21</v>
      </c>
      <c r="Y170" s="43">
        <f t="shared" si="67"/>
        <v>1</v>
      </c>
      <c r="Z170" s="41">
        <v>17</v>
      </c>
      <c r="AA170" s="43">
        <f t="shared" si="68"/>
        <v>1</v>
      </c>
      <c r="AB170" s="41">
        <v>28</v>
      </c>
      <c r="AC170" s="43">
        <f t="shared" si="69"/>
        <v>1</v>
      </c>
      <c r="AD170" s="44">
        <v>15</v>
      </c>
      <c r="AE170" s="45">
        <f t="shared" si="59"/>
        <v>1</v>
      </c>
      <c r="AF170" s="44">
        <v>14</v>
      </c>
      <c r="AG170" s="45">
        <f t="shared" si="70"/>
        <v>1</v>
      </c>
      <c r="AH170" s="44">
        <v>20</v>
      </c>
      <c r="AI170" s="45">
        <f t="shared" si="71"/>
        <v>1</v>
      </c>
      <c r="AJ170" s="44">
        <v>0</v>
      </c>
      <c r="AK170" s="45">
        <f t="shared" si="72"/>
        <v>0</v>
      </c>
      <c r="AL170" s="44">
        <v>0</v>
      </c>
      <c r="AM170" s="45">
        <f t="shared" si="73"/>
        <v>0</v>
      </c>
      <c r="AN170" s="44">
        <v>0</v>
      </c>
      <c r="AO170" s="45">
        <f t="shared" si="74"/>
        <v>0</v>
      </c>
      <c r="AP170" s="116">
        <f t="shared" si="75"/>
        <v>223</v>
      </c>
      <c r="AQ170" s="116">
        <f t="shared" si="76"/>
        <v>11</v>
      </c>
      <c r="AR170" s="116">
        <v>1</v>
      </c>
      <c r="AS170" s="116">
        <v>0</v>
      </c>
      <c r="AT170" s="116">
        <v>12</v>
      </c>
      <c r="AU170" s="116">
        <f t="shared" si="77"/>
        <v>13</v>
      </c>
      <c r="AV170" s="125">
        <f t="shared" si="78"/>
        <v>1</v>
      </c>
      <c r="AW170" s="125">
        <f t="shared" si="79"/>
        <v>0</v>
      </c>
      <c r="AX170" s="114">
        <f t="shared" si="80"/>
        <v>15</v>
      </c>
      <c r="AY170" s="116">
        <f t="shared" si="60"/>
        <v>16</v>
      </c>
      <c r="AZ170" s="108">
        <f t="shared" si="81"/>
        <v>0</v>
      </c>
      <c r="BA170" s="108">
        <f t="shared" si="82"/>
        <v>0</v>
      </c>
      <c r="BB170" s="108">
        <f t="shared" si="85"/>
        <v>-3</v>
      </c>
      <c r="BC170" s="108">
        <f t="shared" si="85"/>
        <v>-3</v>
      </c>
      <c r="BD170" s="124">
        <f t="shared" si="84"/>
        <v>-18.75</v>
      </c>
      <c r="BE170" s="137">
        <v>4</v>
      </c>
      <c r="BF170" s="84"/>
      <c r="BG170" s="84"/>
      <c r="BH170" s="46">
        <v>1</v>
      </c>
      <c r="BI170" s="19" t="s">
        <v>357</v>
      </c>
    </row>
    <row r="171" spans="1:61" s="32" customFormat="1" x14ac:dyDescent="0.35">
      <c r="A171" s="46">
        <v>162</v>
      </c>
      <c r="B171" s="46">
        <v>53010196</v>
      </c>
      <c r="C171" s="143" t="s">
        <v>323</v>
      </c>
      <c r="D171" s="21" t="s">
        <v>333</v>
      </c>
      <c r="E171" s="21" t="s">
        <v>340</v>
      </c>
      <c r="F171" s="21" t="s">
        <v>341</v>
      </c>
      <c r="G171" s="21" t="s">
        <v>342</v>
      </c>
      <c r="H171" s="21" t="s">
        <v>347</v>
      </c>
      <c r="I171" s="19">
        <v>35</v>
      </c>
      <c r="J171" s="19" t="s">
        <v>354</v>
      </c>
      <c r="K171" s="19" t="s">
        <v>349</v>
      </c>
      <c r="L171" s="19">
        <v>0</v>
      </c>
      <c r="M171" s="40">
        <f t="shared" si="61"/>
        <v>0</v>
      </c>
      <c r="N171" s="41">
        <v>7</v>
      </c>
      <c r="O171" s="42">
        <f t="shared" si="62"/>
        <v>1</v>
      </c>
      <c r="P171" s="41">
        <v>6</v>
      </c>
      <c r="Q171" s="42">
        <f t="shared" si="63"/>
        <v>1</v>
      </c>
      <c r="R171" s="41">
        <v>17</v>
      </c>
      <c r="S171" s="43">
        <f t="shared" si="64"/>
        <v>1</v>
      </c>
      <c r="T171" s="41">
        <v>10</v>
      </c>
      <c r="U171" s="43">
        <f t="shared" si="65"/>
        <v>1</v>
      </c>
      <c r="V171" s="41">
        <v>11</v>
      </c>
      <c r="W171" s="43">
        <f t="shared" si="66"/>
        <v>1</v>
      </c>
      <c r="X171" s="41">
        <v>15</v>
      </c>
      <c r="Y171" s="43">
        <f t="shared" si="67"/>
        <v>1</v>
      </c>
      <c r="Z171" s="41">
        <v>11</v>
      </c>
      <c r="AA171" s="43">
        <f t="shared" si="68"/>
        <v>1</v>
      </c>
      <c r="AB171" s="41">
        <v>7</v>
      </c>
      <c r="AC171" s="43">
        <f t="shared" si="69"/>
        <v>1</v>
      </c>
      <c r="AD171" s="44">
        <v>16</v>
      </c>
      <c r="AE171" s="45">
        <f t="shared" si="59"/>
        <v>1</v>
      </c>
      <c r="AF171" s="44">
        <v>10</v>
      </c>
      <c r="AG171" s="45">
        <f t="shared" si="70"/>
        <v>1</v>
      </c>
      <c r="AH171" s="44">
        <v>12</v>
      </c>
      <c r="AI171" s="45">
        <f t="shared" si="71"/>
        <v>1</v>
      </c>
      <c r="AJ171" s="44">
        <v>0</v>
      </c>
      <c r="AK171" s="45">
        <f t="shared" si="72"/>
        <v>0</v>
      </c>
      <c r="AL171" s="44">
        <v>0</v>
      </c>
      <c r="AM171" s="45">
        <f t="shared" si="73"/>
        <v>0</v>
      </c>
      <c r="AN171" s="44">
        <v>0</v>
      </c>
      <c r="AO171" s="45">
        <f t="shared" si="74"/>
        <v>0</v>
      </c>
      <c r="AP171" s="116">
        <f t="shared" si="75"/>
        <v>122</v>
      </c>
      <c r="AQ171" s="116">
        <f t="shared" si="76"/>
        <v>11</v>
      </c>
      <c r="AR171" s="116">
        <v>1</v>
      </c>
      <c r="AS171" s="116">
        <v>0</v>
      </c>
      <c r="AT171" s="116">
        <v>12</v>
      </c>
      <c r="AU171" s="116">
        <f t="shared" si="77"/>
        <v>13</v>
      </c>
      <c r="AV171" s="125">
        <f t="shared" si="78"/>
        <v>1</v>
      </c>
      <c r="AW171" s="125">
        <f t="shared" si="79"/>
        <v>0</v>
      </c>
      <c r="AX171" s="114">
        <f t="shared" si="80"/>
        <v>14</v>
      </c>
      <c r="AY171" s="116">
        <f t="shared" si="60"/>
        <v>15</v>
      </c>
      <c r="AZ171" s="108">
        <f t="shared" si="81"/>
        <v>0</v>
      </c>
      <c r="BA171" s="108">
        <f t="shared" si="82"/>
        <v>0</v>
      </c>
      <c r="BB171" s="108">
        <f t="shared" si="85"/>
        <v>-2</v>
      </c>
      <c r="BC171" s="108">
        <f t="shared" si="85"/>
        <v>-2</v>
      </c>
      <c r="BD171" s="124">
        <f t="shared" si="84"/>
        <v>-13.333333333333334</v>
      </c>
      <c r="BE171" s="137">
        <v>2</v>
      </c>
      <c r="BF171" s="84"/>
      <c r="BG171" s="84"/>
      <c r="BH171" s="46"/>
      <c r="BI171" s="19"/>
    </row>
    <row r="172" spans="1:61" s="32" customFormat="1" x14ac:dyDescent="0.35">
      <c r="A172" s="46">
        <v>163</v>
      </c>
      <c r="B172" s="46">
        <v>53010197</v>
      </c>
      <c r="C172" s="143" t="s">
        <v>324</v>
      </c>
      <c r="D172" s="21" t="s">
        <v>333</v>
      </c>
      <c r="E172" s="21" t="s">
        <v>340</v>
      </c>
      <c r="F172" s="21" t="s">
        <v>341</v>
      </c>
      <c r="G172" s="21" t="s">
        <v>342</v>
      </c>
      <c r="H172" s="21" t="s">
        <v>348</v>
      </c>
      <c r="I172" s="19">
        <v>47</v>
      </c>
      <c r="J172" s="19" t="s">
        <v>354</v>
      </c>
      <c r="K172" s="19" t="s">
        <v>351</v>
      </c>
      <c r="L172" s="19">
        <v>0</v>
      </c>
      <c r="M172" s="40">
        <f t="shared" si="61"/>
        <v>0</v>
      </c>
      <c r="N172" s="41">
        <v>1</v>
      </c>
      <c r="O172" s="42">
        <f t="shared" si="62"/>
        <v>1</v>
      </c>
      <c r="P172" s="41">
        <v>12</v>
      </c>
      <c r="Q172" s="42">
        <f t="shared" si="63"/>
        <v>1</v>
      </c>
      <c r="R172" s="41">
        <v>8</v>
      </c>
      <c r="S172" s="43">
        <f t="shared" si="64"/>
        <v>1</v>
      </c>
      <c r="T172" s="41">
        <v>4</v>
      </c>
      <c r="U172" s="43">
        <f t="shared" si="65"/>
        <v>1</v>
      </c>
      <c r="V172" s="41">
        <v>4</v>
      </c>
      <c r="W172" s="43">
        <f t="shared" si="66"/>
        <v>1</v>
      </c>
      <c r="X172" s="41">
        <v>2</v>
      </c>
      <c r="Y172" s="43">
        <f t="shared" si="67"/>
        <v>1</v>
      </c>
      <c r="Z172" s="41">
        <v>4</v>
      </c>
      <c r="AA172" s="43">
        <f t="shared" si="68"/>
        <v>1</v>
      </c>
      <c r="AB172" s="41">
        <v>5</v>
      </c>
      <c r="AC172" s="43">
        <f t="shared" si="69"/>
        <v>1</v>
      </c>
      <c r="AD172" s="44">
        <v>0</v>
      </c>
      <c r="AE172" s="45">
        <f t="shared" si="59"/>
        <v>0</v>
      </c>
      <c r="AF172" s="44">
        <v>0</v>
      </c>
      <c r="AG172" s="45">
        <f t="shared" si="70"/>
        <v>0</v>
      </c>
      <c r="AH172" s="44">
        <v>0</v>
      </c>
      <c r="AI172" s="45">
        <f t="shared" si="71"/>
        <v>0</v>
      </c>
      <c r="AJ172" s="44">
        <v>0</v>
      </c>
      <c r="AK172" s="45">
        <f t="shared" si="72"/>
        <v>0</v>
      </c>
      <c r="AL172" s="44">
        <v>0</v>
      </c>
      <c r="AM172" s="45">
        <f t="shared" si="73"/>
        <v>0</v>
      </c>
      <c r="AN172" s="44">
        <v>0</v>
      </c>
      <c r="AO172" s="45">
        <f t="shared" si="74"/>
        <v>0</v>
      </c>
      <c r="AP172" s="116">
        <f t="shared" si="75"/>
        <v>40</v>
      </c>
      <c r="AQ172" s="116">
        <f t="shared" si="76"/>
        <v>8</v>
      </c>
      <c r="AR172" s="116">
        <v>1</v>
      </c>
      <c r="AS172" s="116">
        <v>0</v>
      </c>
      <c r="AT172" s="116">
        <v>2</v>
      </c>
      <c r="AU172" s="116">
        <f t="shared" si="77"/>
        <v>3</v>
      </c>
      <c r="AV172" s="125">
        <f t="shared" si="78"/>
        <v>1</v>
      </c>
      <c r="AW172" s="125">
        <f t="shared" si="79"/>
        <v>0</v>
      </c>
      <c r="AX172" s="114">
        <f t="shared" si="80"/>
        <v>2</v>
      </c>
      <c r="AY172" s="116">
        <f t="shared" si="60"/>
        <v>3</v>
      </c>
      <c r="AZ172" s="108">
        <f t="shared" si="81"/>
        <v>0</v>
      </c>
      <c r="BA172" s="108">
        <f t="shared" si="82"/>
        <v>0</v>
      </c>
      <c r="BB172" s="108">
        <f t="shared" si="85"/>
        <v>0</v>
      </c>
      <c r="BC172" s="108">
        <f t="shared" si="85"/>
        <v>0</v>
      </c>
      <c r="BD172" s="124">
        <f t="shared" si="84"/>
        <v>0</v>
      </c>
      <c r="BE172" s="137"/>
      <c r="BF172" s="84"/>
      <c r="BG172" s="84"/>
      <c r="BH172" s="46"/>
      <c r="BI172" s="19"/>
    </row>
    <row r="173" spans="1:61" s="32" customFormat="1" x14ac:dyDescent="0.35">
      <c r="A173" s="47"/>
      <c r="B173" s="47"/>
      <c r="C173" s="48"/>
      <c r="D173" s="49"/>
      <c r="E173" s="49"/>
      <c r="F173" s="49"/>
      <c r="G173" s="49"/>
      <c r="H173" s="49"/>
      <c r="I173" s="47"/>
      <c r="J173" s="47"/>
      <c r="K173" s="47"/>
      <c r="L173" s="47"/>
      <c r="M173" s="50"/>
      <c r="N173" s="51"/>
      <c r="O173" s="52"/>
      <c r="P173" s="51"/>
      <c r="Q173" s="52"/>
      <c r="R173" s="51"/>
      <c r="S173" s="53"/>
      <c r="T173" s="51"/>
      <c r="U173" s="53"/>
      <c r="V173" s="51"/>
      <c r="W173" s="53"/>
      <c r="X173" s="51"/>
      <c r="Y173" s="53"/>
      <c r="Z173" s="51"/>
      <c r="AA173" s="53"/>
      <c r="AB173" s="51"/>
      <c r="AC173" s="53"/>
      <c r="AD173" s="54"/>
      <c r="AE173" s="55"/>
      <c r="AF173" s="54"/>
      <c r="AG173" s="55"/>
      <c r="AH173" s="54"/>
      <c r="AI173" s="55"/>
      <c r="AJ173" s="54"/>
      <c r="AK173" s="55"/>
      <c r="AL173" s="54"/>
      <c r="AM173" s="55"/>
      <c r="AN173" s="54"/>
      <c r="AO173" s="55"/>
      <c r="AP173" s="126"/>
      <c r="AQ173" s="126"/>
      <c r="AR173" s="126"/>
      <c r="AS173" s="126"/>
      <c r="AT173" s="126"/>
      <c r="AU173" s="126"/>
      <c r="AV173" s="127"/>
      <c r="AW173" s="127"/>
      <c r="AX173" s="121"/>
      <c r="AY173" s="126"/>
      <c r="AZ173" s="128"/>
      <c r="BA173" s="128"/>
      <c r="BB173" s="128"/>
      <c r="BC173" s="128"/>
      <c r="BD173" s="129"/>
      <c r="BE173" s="138"/>
      <c r="BF173" s="104"/>
      <c r="BG173" s="104"/>
      <c r="BH173" s="56"/>
      <c r="BI173" s="47"/>
    </row>
    <row r="174" spans="1:61" s="33" customFormat="1" ht="22.5" customHeight="1" x14ac:dyDescent="0.35">
      <c r="A174" s="172" t="s">
        <v>103</v>
      </c>
      <c r="B174" s="173"/>
      <c r="C174" s="174"/>
      <c r="D174" s="75">
        <v>163</v>
      </c>
      <c r="E174" s="175" t="s">
        <v>58</v>
      </c>
      <c r="F174" s="176"/>
      <c r="G174" s="176"/>
      <c r="H174" s="176"/>
      <c r="I174" s="176"/>
      <c r="J174" s="176"/>
      <c r="K174" s="177"/>
      <c r="L174" s="58">
        <f t="shared" ref="L174:AQ174" si="87">SUM(L10:L173)</f>
        <v>267</v>
      </c>
      <c r="M174" s="58">
        <f t="shared" si="87"/>
        <v>28</v>
      </c>
      <c r="N174" s="58">
        <f t="shared" si="87"/>
        <v>1725</v>
      </c>
      <c r="O174" s="58">
        <f t="shared" si="87"/>
        <v>152</v>
      </c>
      <c r="P174" s="58">
        <f t="shared" si="87"/>
        <v>2000</v>
      </c>
      <c r="Q174" s="58">
        <f t="shared" si="87"/>
        <v>160</v>
      </c>
      <c r="R174" s="58">
        <f t="shared" si="87"/>
        <v>2060</v>
      </c>
      <c r="S174" s="58">
        <f t="shared" si="87"/>
        <v>156</v>
      </c>
      <c r="T174" s="58">
        <f t="shared" si="87"/>
        <v>2089</v>
      </c>
      <c r="U174" s="58">
        <f t="shared" si="87"/>
        <v>161</v>
      </c>
      <c r="V174" s="58">
        <f t="shared" si="87"/>
        <v>2091</v>
      </c>
      <c r="W174" s="58">
        <f t="shared" si="87"/>
        <v>158</v>
      </c>
      <c r="X174" s="58">
        <f t="shared" si="87"/>
        <v>2121</v>
      </c>
      <c r="Y174" s="58">
        <f t="shared" si="87"/>
        <v>162</v>
      </c>
      <c r="Z174" s="58">
        <f t="shared" si="87"/>
        <v>2221</v>
      </c>
      <c r="AA174" s="58">
        <f t="shared" si="87"/>
        <v>162</v>
      </c>
      <c r="AB174" s="58">
        <f t="shared" si="87"/>
        <v>2269</v>
      </c>
      <c r="AC174" s="58">
        <f t="shared" si="87"/>
        <v>162</v>
      </c>
      <c r="AD174" s="58">
        <f t="shared" si="87"/>
        <v>740</v>
      </c>
      <c r="AE174" s="58">
        <f t="shared" si="87"/>
        <v>39</v>
      </c>
      <c r="AF174" s="58">
        <f t="shared" si="87"/>
        <v>705</v>
      </c>
      <c r="AG174" s="58">
        <f t="shared" si="87"/>
        <v>37</v>
      </c>
      <c r="AH174" s="58">
        <f t="shared" si="87"/>
        <v>636</v>
      </c>
      <c r="AI174" s="58">
        <f t="shared" si="87"/>
        <v>37</v>
      </c>
      <c r="AJ174" s="58">
        <f t="shared" si="87"/>
        <v>25</v>
      </c>
      <c r="AK174" s="58">
        <f t="shared" si="87"/>
        <v>1</v>
      </c>
      <c r="AL174" s="58">
        <f t="shared" si="87"/>
        <v>24</v>
      </c>
      <c r="AM174" s="58">
        <f t="shared" si="87"/>
        <v>1</v>
      </c>
      <c r="AN174" s="58">
        <f t="shared" si="87"/>
        <v>29</v>
      </c>
      <c r="AO174" s="58">
        <f t="shared" si="87"/>
        <v>1</v>
      </c>
      <c r="AP174" s="130">
        <f t="shared" si="87"/>
        <v>19002</v>
      </c>
      <c r="AQ174" s="130">
        <f t="shared" si="87"/>
        <v>1417</v>
      </c>
      <c r="AR174" s="130">
        <f t="shared" ref="AR174:BH174" si="88">SUM(AR10:AR173)</f>
        <v>163</v>
      </c>
      <c r="AS174" s="130">
        <f t="shared" si="88"/>
        <v>9</v>
      </c>
      <c r="AT174" s="130">
        <f t="shared" si="88"/>
        <v>1069</v>
      </c>
      <c r="AU174" s="130">
        <f t="shared" si="88"/>
        <v>1241</v>
      </c>
      <c r="AV174" s="130">
        <f t="shared" si="88"/>
        <v>155</v>
      </c>
      <c r="AW174" s="130">
        <f t="shared" si="88"/>
        <v>8</v>
      </c>
      <c r="AX174" s="130">
        <f t="shared" si="88"/>
        <v>1137</v>
      </c>
      <c r="AY174" s="130">
        <f t="shared" si="88"/>
        <v>1300</v>
      </c>
      <c r="AZ174" s="131">
        <f t="shared" si="88"/>
        <v>6</v>
      </c>
      <c r="BA174" s="131">
        <f t="shared" si="88"/>
        <v>1</v>
      </c>
      <c r="BB174" s="131">
        <f t="shared" si="88"/>
        <v>-68</v>
      </c>
      <c r="BC174" s="131">
        <f t="shared" si="88"/>
        <v>-60</v>
      </c>
      <c r="BD174" s="132">
        <f t="shared" si="88"/>
        <v>-286.54858866623562</v>
      </c>
      <c r="BE174" s="85">
        <f t="shared" si="88"/>
        <v>92</v>
      </c>
      <c r="BF174" s="85">
        <f t="shared" si="88"/>
        <v>12</v>
      </c>
      <c r="BG174" s="85">
        <f t="shared" si="88"/>
        <v>13</v>
      </c>
      <c r="BH174" s="58">
        <f t="shared" si="88"/>
        <v>20</v>
      </c>
      <c r="BI174" s="58">
        <v>30</v>
      </c>
    </row>
    <row r="175" spans="1:61" ht="10.5" customHeight="1" x14ac:dyDescent="0.35">
      <c r="AP175" s="117"/>
    </row>
    <row r="176" spans="1:61" s="5" customFormat="1" ht="30.75" customHeight="1" x14ac:dyDescent="0.35">
      <c r="C176" s="62"/>
      <c r="E176" s="145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  <c r="AB176" s="146"/>
      <c r="AC176" s="14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134"/>
      <c r="AQ176" s="134"/>
      <c r="AR176" s="134"/>
      <c r="AS176" s="134"/>
      <c r="AT176" s="134"/>
      <c r="AU176" s="134"/>
      <c r="AV176" s="134"/>
      <c r="AW176" s="134"/>
      <c r="AX176" s="134"/>
      <c r="AY176" s="134"/>
      <c r="AZ176" s="134"/>
      <c r="BA176" s="134"/>
      <c r="BB176" s="134"/>
      <c r="BC176" s="134"/>
      <c r="BD176" s="134"/>
      <c r="BE176" s="140"/>
      <c r="BF176" s="106"/>
      <c r="BG176" s="106"/>
      <c r="BH176" s="146"/>
      <c r="BI176" s="142"/>
    </row>
    <row r="177" spans="1:61" s="5" customFormat="1" ht="30.75" customHeight="1" x14ac:dyDescent="0.35">
      <c r="C177" s="62"/>
      <c r="E177" s="145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6"/>
      <c r="AB177" s="146"/>
      <c r="AC177" s="14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134"/>
      <c r="AQ177" s="134"/>
      <c r="AR177" s="134"/>
      <c r="AS177" s="134"/>
      <c r="AT177" s="134"/>
      <c r="AU177" s="134"/>
      <c r="AV177" s="134"/>
      <c r="AW177" s="134"/>
      <c r="AX177" s="134"/>
      <c r="AY177" s="134"/>
      <c r="AZ177" s="134"/>
      <c r="BA177" s="134"/>
      <c r="BB177" s="134"/>
      <c r="BC177" s="134"/>
      <c r="BD177" s="134"/>
      <c r="BE177" s="140"/>
      <c r="BF177" s="106"/>
      <c r="BG177" s="106"/>
      <c r="BH177" s="146"/>
      <c r="BI177" s="142"/>
    </row>
    <row r="178" spans="1:61" s="5" customFormat="1" ht="30.75" customHeight="1" x14ac:dyDescent="0.35">
      <c r="C178" s="74"/>
      <c r="E178" s="145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46"/>
      <c r="AB178" s="146"/>
      <c r="AC178" s="14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134"/>
      <c r="AQ178" s="134"/>
      <c r="AR178" s="134"/>
      <c r="AS178" s="134"/>
      <c r="AT178" s="134"/>
      <c r="AU178" s="134"/>
      <c r="AV178" s="134"/>
      <c r="AW178" s="134"/>
      <c r="AX178" s="134"/>
      <c r="AY178" s="134"/>
      <c r="AZ178" s="134"/>
      <c r="BA178" s="134"/>
      <c r="BB178" s="134"/>
      <c r="BC178" s="134"/>
      <c r="BD178" s="134"/>
      <c r="BE178" s="140"/>
      <c r="BF178" s="106"/>
      <c r="BG178" s="106"/>
      <c r="BH178" s="146"/>
      <c r="BI178" s="142"/>
    </row>
    <row r="179" spans="1:61" ht="26.25" x14ac:dyDescent="0.4">
      <c r="A179" s="11"/>
      <c r="B179" s="11"/>
      <c r="C179" s="63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41"/>
      <c r="BF179" s="107"/>
      <c r="BG179" s="107"/>
    </row>
    <row r="180" spans="1:61" ht="26.25" x14ac:dyDescent="0.4">
      <c r="A180" s="11"/>
      <c r="B180" s="11"/>
      <c r="C180" s="63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41"/>
      <c r="BF180" s="107"/>
      <c r="BG180" s="107"/>
    </row>
    <row r="181" spans="1:61" ht="26.25" x14ac:dyDescent="0.4">
      <c r="A181" s="11"/>
      <c r="B181" s="11"/>
      <c r="C181" s="63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7"/>
      <c r="AQ181" s="117"/>
      <c r="AR181" s="117"/>
      <c r="AS181" s="117"/>
      <c r="AT181" s="117"/>
      <c r="AU181" s="117"/>
      <c r="AV181" s="117"/>
      <c r="AW181" s="117"/>
      <c r="AX181" s="117"/>
      <c r="AY181" s="117"/>
      <c r="AZ181" s="117"/>
      <c r="BA181" s="117"/>
      <c r="BB181" s="117"/>
      <c r="BC181" s="117"/>
      <c r="BD181" s="117"/>
      <c r="BE181" s="141"/>
      <c r="BF181" s="107"/>
      <c r="BG181" s="107"/>
    </row>
    <row r="182" spans="1:61" ht="26.25" x14ac:dyDescent="0.4">
      <c r="A182" s="11"/>
      <c r="B182" s="11"/>
      <c r="C182" s="57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7"/>
      <c r="AQ182" s="117"/>
      <c r="AR182" s="117"/>
      <c r="AS182" s="117"/>
      <c r="AT182" s="117"/>
      <c r="AU182" s="117"/>
      <c r="AV182" s="117"/>
      <c r="AW182" s="117"/>
      <c r="AX182" s="117"/>
      <c r="AY182" s="117"/>
      <c r="AZ182" s="117"/>
      <c r="BA182" s="117"/>
      <c r="BB182" s="117"/>
      <c r="BC182" s="117"/>
      <c r="BD182" s="117"/>
      <c r="BE182" s="141"/>
      <c r="BF182" s="107"/>
      <c r="BG182" s="107"/>
    </row>
    <row r="183" spans="1:61" x14ac:dyDescent="0.3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7"/>
      <c r="AQ183" s="117"/>
      <c r="AR183" s="117"/>
      <c r="AS183" s="117"/>
      <c r="AT183" s="117"/>
      <c r="AU183" s="117"/>
      <c r="AV183" s="117"/>
      <c r="AW183" s="117"/>
      <c r="AX183" s="117"/>
      <c r="AY183" s="117"/>
      <c r="AZ183" s="117"/>
      <c r="BA183" s="117"/>
      <c r="BB183" s="117"/>
      <c r="BC183" s="117"/>
      <c r="BD183" s="117"/>
      <c r="BE183" s="141"/>
      <c r="BF183" s="107"/>
      <c r="BG183" s="107"/>
    </row>
    <row r="184" spans="1:61" ht="23.25" x14ac:dyDescent="0.35">
      <c r="A184" s="11"/>
      <c r="B184" s="90"/>
      <c r="C184" s="91"/>
      <c r="D184" s="92"/>
      <c r="E184" s="110"/>
      <c r="F184" s="92"/>
      <c r="G184" s="94"/>
      <c r="H184" s="93"/>
      <c r="I184" s="89"/>
      <c r="J184" s="89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7"/>
      <c r="AQ184" s="117"/>
      <c r="AR184" s="117"/>
      <c r="AS184" s="117"/>
      <c r="AT184" s="117"/>
      <c r="AU184" s="117"/>
      <c r="AV184" s="117"/>
      <c r="AW184" s="117"/>
      <c r="AX184" s="117"/>
      <c r="AY184" s="117"/>
      <c r="AZ184" s="117"/>
      <c r="BA184" s="117"/>
      <c r="BB184" s="117"/>
      <c r="BC184" s="117"/>
      <c r="BD184" s="117"/>
      <c r="BE184" s="141"/>
      <c r="BF184" s="107"/>
      <c r="BG184" s="107"/>
    </row>
    <row r="185" spans="1:61" ht="23.25" x14ac:dyDescent="0.35">
      <c r="A185" s="11"/>
      <c r="B185" s="90"/>
      <c r="C185" s="91"/>
      <c r="D185" s="92"/>
      <c r="E185" s="110"/>
      <c r="F185" s="92"/>
      <c r="G185" s="94"/>
      <c r="H185" s="93"/>
      <c r="I185" s="89"/>
      <c r="J185" s="89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41"/>
      <c r="BF185" s="107"/>
      <c r="BG185" s="107"/>
    </row>
    <row r="186" spans="1:61" x14ac:dyDescent="0.3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41"/>
      <c r="BF186" s="107"/>
      <c r="BG186" s="107"/>
    </row>
    <row r="187" spans="1:61" x14ac:dyDescent="0.3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7"/>
      <c r="AQ187" s="117"/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7"/>
      <c r="BB187" s="117"/>
      <c r="BC187" s="117"/>
      <c r="BD187" s="117"/>
      <c r="BE187" s="141"/>
      <c r="BF187" s="107"/>
      <c r="BG187" s="107"/>
    </row>
    <row r="188" spans="1:61" x14ac:dyDescent="0.3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7"/>
      <c r="AQ188" s="117"/>
      <c r="AR188" s="117"/>
      <c r="AS188" s="117"/>
      <c r="AT188" s="117"/>
      <c r="AU188" s="117"/>
      <c r="AV188" s="117"/>
      <c r="AW188" s="117"/>
      <c r="AX188" s="117"/>
      <c r="AY188" s="117"/>
      <c r="AZ188" s="117"/>
      <c r="BA188" s="117"/>
      <c r="BB188" s="117"/>
      <c r="BC188" s="117"/>
      <c r="BD188" s="117"/>
      <c r="BE188" s="141"/>
      <c r="BF188" s="107"/>
      <c r="BG188" s="107"/>
    </row>
    <row r="189" spans="1:61" x14ac:dyDescent="0.3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7"/>
      <c r="AQ189" s="117"/>
      <c r="AR189" s="117"/>
      <c r="AS189" s="117"/>
      <c r="AT189" s="117"/>
      <c r="AU189" s="117"/>
      <c r="AV189" s="117"/>
      <c r="AW189" s="117"/>
      <c r="AX189" s="117"/>
      <c r="AY189" s="117"/>
      <c r="AZ189" s="117"/>
      <c r="BA189" s="117"/>
      <c r="BB189" s="117"/>
      <c r="BC189" s="117"/>
      <c r="BD189" s="117"/>
      <c r="BE189" s="141"/>
      <c r="BF189" s="107"/>
      <c r="BG189" s="107"/>
    </row>
    <row r="190" spans="1:61" x14ac:dyDescent="0.3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41"/>
      <c r="BF190" s="107"/>
      <c r="BG190" s="107"/>
    </row>
    <row r="191" spans="1:61" x14ac:dyDescent="0.3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41"/>
      <c r="BF191" s="107"/>
      <c r="BG191" s="107"/>
    </row>
    <row r="192" spans="1:61" x14ac:dyDescent="0.3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7"/>
      <c r="AQ192" s="117"/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41"/>
      <c r="BF192" s="107"/>
      <c r="BG192" s="107"/>
    </row>
    <row r="193" spans="1:59" x14ac:dyDescent="0.3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7"/>
      <c r="AQ193" s="117"/>
      <c r="AR193" s="117"/>
      <c r="AS193" s="117"/>
      <c r="AT193" s="117"/>
      <c r="AU193" s="117"/>
      <c r="AV193" s="117"/>
      <c r="AW193" s="117"/>
      <c r="AX193" s="117"/>
      <c r="AY193" s="117"/>
      <c r="AZ193" s="117"/>
      <c r="BA193" s="117"/>
      <c r="BB193" s="117"/>
      <c r="BC193" s="117"/>
      <c r="BD193" s="117"/>
      <c r="BE193" s="141"/>
      <c r="BF193" s="107"/>
      <c r="BG193" s="107"/>
    </row>
    <row r="194" spans="1:59" x14ac:dyDescent="0.3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7"/>
      <c r="AQ194" s="117"/>
      <c r="AR194" s="117"/>
      <c r="AS194" s="117"/>
      <c r="AT194" s="117"/>
      <c r="AU194" s="117"/>
      <c r="AV194" s="117"/>
      <c r="AW194" s="117"/>
      <c r="AX194" s="117"/>
      <c r="AY194" s="117"/>
      <c r="AZ194" s="117"/>
      <c r="BA194" s="117"/>
      <c r="BB194" s="117"/>
      <c r="BC194" s="117"/>
      <c r="BD194" s="117"/>
      <c r="BE194" s="141"/>
      <c r="BF194" s="107"/>
      <c r="BG194" s="107"/>
    </row>
    <row r="195" spans="1:59" x14ac:dyDescent="0.3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7"/>
      <c r="AQ195" s="117"/>
      <c r="AR195" s="117"/>
      <c r="AS195" s="117"/>
      <c r="AT195" s="117"/>
      <c r="AU195" s="117"/>
      <c r="AV195" s="117"/>
      <c r="AW195" s="117"/>
      <c r="AX195" s="117"/>
      <c r="AY195" s="117"/>
      <c r="AZ195" s="117"/>
      <c r="BA195" s="117"/>
      <c r="BB195" s="117"/>
      <c r="BC195" s="117"/>
      <c r="BD195" s="117"/>
      <c r="BE195" s="141"/>
      <c r="BF195" s="107"/>
      <c r="BG195" s="107"/>
    </row>
    <row r="196" spans="1:59" x14ac:dyDescent="0.3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7"/>
      <c r="AQ196" s="117"/>
      <c r="AR196" s="117"/>
      <c r="AS196" s="117"/>
      <c r="AT196" s="117"/>
      <c r="AU196" s="117"/>
      <c r="AV196" s="117"/>
      <c r="AW196" s="117"/>
      <c r="AX196" s="117"/>
      <c r="AY196" s="117"/>
      <c r="AZ196" s="117"/>
      <c r="BA196" s="117"/>
      <c r="BB196" s="117"/>
      <c r="BC196" s="117"/>
      <c r="BD196" s="117"/>
      <c r="BE196" s="141"/>
      <c r="BF196" s="107"/>
      <c r="BG196" s="107"/>
    </row>
    <row r="197" spans="1:59" x14ac:dyDescent="0.3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7"/>
      <c r="BC197" s="117"/>
      <c r="BD197" s="117"/>
      <c r="BE197" s="141"/>
      <c r="BF197" s="107"/>
      <c r="BG197" s="107"/>
    </row>
    <row r="198" spans="1:59" x14ac:dyDescent="0.3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7"/>
      <c r="AQ198" s="117"/>
      <c r="AR198" s="117"/>
      <c r="AS198" s="117"/>
      <c r="AT198" s="117"/>
      <c r="AU198" s="117"/>
      <c r="AV198" s="117"/>
      <c r="AW198" s="117"/>
      <c r="AX198" s="117"/>
      <c r="AY198" s="117"/>
      <c r="AZ198" s="117"/>
      <c r="BA198" s="117"/>
      <c r="BB198" s="117"/>
      <c r="BC198" s="117"/>
      <c r="BD198" s="117"/>
      <c r="BE198" s="141"/>
      <c r="BF198" s="107"/>
      <c r="BG198" s="107"/>
    </row>
    <row r="199" spans="1:59" x14ac:dyDescent="0.3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7"/>
      <c r="AQ199" s="117"/>
      <c r="AR199" s="117"/>
      <c r="AS199" s="117"/>
      <c r="AT199" s="117"/>
      <c r="AU199" s="117"/>
      <c r="AV199" s="117"/>
      <c r="AW199" s="117"/>
      <c r="AX199" s="117"/>
      <c r="AY199" s="117"/>
      <c r="AZ199" s="117"/>
      <c r="BA199" s="117"/>
      <c r="BB199" s="117"/>
      <c r="BC199" s="117"/>
      <c r="BD199" s="117"/>
      <c r="BE199" s="141"/>
      <c r="BF199" s="107"/>
      <c r="BG199" s="107"/>
    </row>
    <row r="200" spans="1:59" x14ac:dyDescent="0.3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7"/>
      <c r="AQ200" s="117"/>
      <c r="AR200" s="117"/>
      <c r="AS200" s="117"/>
      <c r="AT200" s="117"/>
      <c r="AU200" s="117"/>
      <c r="AV200" s="117"/>
      <c r="AW200" s="117"/>
      <c r="AX200" s="117"/>
      <c r="AY200" s="117"/>
      <c r="AZ200" s="117"/>
      <c r="BA200" s="117"/>
      <c r="BB200" s="117"/>
      <c r="BC200" s="117"/>
      <c r="BD200" s="117"/>
      <c r="BE200" s="141"/>
      <c r="BF200" s="107"/>
      <c r="BG200" s="107"/>
    </row>
    <row r="201" spans="1:59" x14ac:dyDescent="0.3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7"/>
      <c r="AQ201" s="117"/>
      <c r="AR201" s="117"/>
      <c r="AS201" s="117"/>
      <c r="AT201" s="117"/>
      <c r="AU201" s="117"/>
      <c r="AV201" s="117"/>
      <c r="AW201" s="117"/>
      <c r="AX201" s="117"/>
      <c r="AY201" s="117"/>
      <c r="AZ201" s="117"/>
      <c r="BA201" s="117"/>
      <c r="BB201" s="117"/>
      <c r="BC201" s="117"/>
      <c r="BD201" s="117"/>
      <c r="BE201" s="141"/>
      <c r="BF201" s="107"/>
      <c r="BG201" s="107"/>
    </row>
    <row r="202" spans="1:59" x14ac:dyDescent="0.3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7"/>
      <c r="AQ202" s="117"/>
      <c r="AR202" s="117"/>
      <c r="AS202" s="117"/>
      <c r="AT202" s="117"/>
      <c r="AU202" s="117"/>
      <c r="AV202" s="117"/>
      <c r="AW202" s="117"/>
      <c r="AX202" s="117"/>
      <c r="AY202" s="117"/>
      <c r="AZ202" s="117"/>
      <c r="BA202" s="117"/>
      <c r="BB202" s="117"/>
      <c r="BC202" s="117"/>
      <c r="BD202" s="117"/>
      <c r="BE202" s="141"/>
      <c r="BF202" s="107"/>
      <c r="BG202" s="107"/>
    </row>
    <row r="203" spans="1:59" x14ac:dyDescent="0.3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7"/>
      <c r="AQ203" s="117"/>
      <c r="AR203" s="117"/>
      <c r="AS203" s="117"/>
      <c r="AT203" s="117"/>
      <c r="AU203" s="117"/>
      <c r="AV203" s="117"/>
      <c r="AW203" s="117"/>
      <c r="AX203" s="117"/>
      <c r="AY203" s="117"/>
      <c r="AZ203" s="117"/>
      <c r="BA203" s="117"/>
      <c r="BB203" s="117"/>
      <c r="BC203" s="117"/>
      <c r="BD203" s="117"/>
      <c r="BE203" s="141"/>
      <c r="BF203" s="107"/>
      <c r="BG203" s="107"/>
    </row>
    <row r="204" spans="1:59" x14ac:dyDescent="0.3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7"/>
      <c r="AQ204" s="117"/>
      <c r="AR204" s="117"/>
      <c r="AS204" s="117"/>
      <c r="AT204" s="117"/>
      <c r="AU204" s="117"/>
      <c r="AV204" s="117"/>
      <c r="AW204" s="117"/>
      <c r="AX204" s="117"/>
      <c r="AY204" s="117"/>
      <c r="AZ204" s="117"/>
      <c r="BA204" s="117"/>
      <c r="BB204" s="117"/>
      <c r="BC204" s="117"/>
      <c r="BD204" s="117"/>
      <c r="BE204" s="141"/>
      <c r="BF204" s="107"/>
      <c r="BG204" s="107"/>
    </row>
    <row r="205" spans="1:59" x14ac:dyDescent="0.3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7"/>
      <c r="AQ205" s="117"/>
      <c r="AR205" s="117"/>
      <c r="AS205" s="117"/>
      <c r="AT205" s="117"/>
      <c r="AU205" s="117"/>
      <c r="AV205" s="117"/>
      <c r="AW205" s="117"/>
      <c r="AX205" s="117"/>
      <c r="AY205" s="117"/>
      <c r="AZ205" s="117"/>
      <c r="BA205" s="117"/>
      <c r="BB205" s="117"/>
      <c r="BC205" s="117"/>
      <c r="BD205" s="117"/>
      <c r="BE205" s="141"/>
      <c r="BF205" s="107"/>
      <c r="BG205" s="107"/>
    </row>
    <row r="206" spans="1:59" x14ac:dyDescent="0.3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7"/>
      <c r="AQ206" s="117"/>
      <c r="AR206" s="117"/>
      <c r="AS206" s="117"/>
      <c r="AT206" s="117"/>
      <c r="AU206" s="117"/>
      <c r="AV206" s="117"/>
      <c r="AW206" s="117"/>
      <c r="AX206" s="117"/>
      <c r="AY206" s="117"/>
      <c r="AZ206" s="117"/>
      <c r="BA206" s="117"/>
      <c r="BB206" s="117"/>
      <c r="BC206" s="117"/>
      <c r="BD206" s="117"/>
      <c r="BE206" s="141"/>
      <c r="BF206" s="107"/>
      <c r="BG206" s="107"/>
    </row>
    <row r="207" spans="1:59" x14ac:dyDescent="0.3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7"/>
      <c r="AQ207" s="117"/>
      <c r="AR207" s="117"/>
      <c r="AS207" s="117"/>
      <c r="AT207" s="117"/>
      <c r="AU207" s="117"/>
      <c r="AV207" s="117"/>
      <c r="AW207" s="117"/>
      <c r="AX207" s="117"/>
      <c r="AY207" s="117"/>
      <c r="AZ207" s="117"/>
      <c r="BA207" s="117"/>
      <c r="BB207" s="117"/>
      <c r="BC207" s="117"/>
      <c r="BD207" s="117"/>
      <c r="BE207" s="141"/>
      <c r="BF207" s="107"/>
      <c r="BG207" s="107"/>
    </row>
    <row r="208" spans="1:59" x14ac:dyDescent="0.3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7"/>
      <c r="AQ208" s="117"/>
      <c r="AR208" s="117"/>
      <c r="AS208" s="117"/>
      <c r="AT208" s="117"/>
      <c r="AU208" s="117"/>
      <c r="AV208" s="117"/>
      <c r="AW208" s="117"/>
      <c r="AX208" s="117"/>
      <c r="AY208" s="117"/>
      <c r="AZ208" s="117"/>
      <c r="BA208" s="117"/>
      <c r="BB208" s="117"/>
      <c r="BC208" s="117"/>
      <c r="BD208" s="117"/>
      <c r="BE208" s="141"/>
      <c r="BF208" s="107"/>
      <c r="BG208" s="107"/>
    </row>
    <row r="209" spans="1:59" x14ac:dyDescent="0.3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7"/>
      <c r="AQ209" s="117"/>
      <c r="AR209" s="117"/>
      <c r="AS209" s="117"/>
      <c r="AT209" s="117"/>
      <c r="AU209" s="117"/>
      <c r="AV209" s="117"/>
      <c r="AW209" s="117"/>
      <c r="AX209" s="117"/>
      <c r="AY209" s="117"/>
      <c r="AZ209" s="117"/>
      <c r="BA209" s="117"/>
      <c r="BB209" s="117"/>
      <c r="BC209" s="117"/>
      <c r="BD209" s="117"/>
      <c r="BE209" s="141"/>
      <c r="BF209" s="107"/>
      <c r="BG209" s="107"/>
    </row>
    <row r="210" spans="1:59" x14ac:dyDescent="0.3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7"/>
      <c r="AQ210" s="117"/>
      <c r="AR210" s="117"/>
      <c r="AS210" s="117"/>
      <c r="AT210" s="117"/>
      <c r="AU210" s="117"/>
      <c r="AV210" s="117"/>
      <c r="AW210" s="117"/>
      <c r="AX210" s="117"/>
      <c r="AY210" s="117"/>
      <c r="AZ210" s="117"/>
      <c r="BA210" s="117"/>
      <c r="BB210" s="117"/>
      <c r="BC210" s="117"/>
      <c r="BD210" s="117"/>
      <c r="BE210" s="141"/>
      <c r="BF210" s="107"/>
      <c r="BG210" s="107"/>
    </row>
    <row r="211" spans="1:59" x14ac:dyDescent="0.3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7"/>
      <c r="AQ211" s="117"/>
      <c r="AR211" s="117"/>
      <c r="AS211" s="117"/>
      <c r="AT211" s="117"/>
      <c r="AU211" s="117"/>
      <c r="AV211" s="117"/>
      <c r="AW211" s="117"/>
      <c r="AX211" s="117"/>
      <c r="AY211" s="117"/>
      <c r="AZ211" s="117"/>
      <c r="BA211" s="117"/>
      <c r="BB211" s="117"/>
      <c r="BC211" s="117"/>
      <c r="BD211" s="117"/>
      <c r="BE211" s="141"/>
      <c r="BF211" s="107"/>
      <c r="BG211" s="107"/>
    </row>
    <row r="212" spans="1:59" x14ac:dyDescent="0.3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7"/>
      <c r="AQ212" s="117"/>
      <c r="AR212" s="117"/>
      <c r="AS212" s="117"/>
      <c r="AT212" s="117"/>
      <c r="AU212" s="117"/>
      <c r="AV212" s="117"/>
      <c r="AW212" s="117"/>
      <c r="AX212" s="117"/>
      <c r="AY212" s="117"/>
      <c r="AZ212" s="117"/>
      <c r="BA212" s="117"/>
      <c r="BB212" s="117"/>
      <c r="BC212" s="117"/>
      <c r="BD212" s="117"/>
      <c r="BE212" s="141"/>
      <c r="BF212" s="107"/>
      <c r="BG212" s="107"/>
    </row>
    <row r="213" spans="1:59" x14ac:dyDescent="0.3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7"/>
      <c r="AQ213" s="117"/>
      <c r="AR213" s="117"/>
      <c r="AS213" s="117"/>
      <c r="AT213" s="117"/>
      <c r="AU213" s="117"/>
      <c r="AV213" s="117"/>
      <c r="AW213" s="117"/>
      <c r="AX213" s="117"/>
      <c r="AY213" s="117"/>
      <c r="AZ213" s="117"/>
      <c r="BA213" s="117"/>
      <c r="BB213" s="117"/>
      <c r="BC213" s="117"/>
      <c r="BD213" s="117"/>
      <c r="BE213" s="141"/>
      <c r="BF213" s="107"/>
      <c r="BG213" s="107"/>
    </row>
    <row r="214" spans="1:59" x14ac:dyDescent="0.3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7"/>
      <c r="AQ214" s="117"/>
      <c r="AR214" s="117"/>
      <c r="AS214" s="117"/>
      <c r="AT214" s="117"/>
      <c r="AU214" s="117"/>
      <c r="AV214" s="117"/>
      <c r="AW214" s="117"/>
      <c r="AX214" s="117"/>
      <c r="AY214" s="117"/>
      <c r="AZ214" s="117"/>
      <c r="BA214" s="117"/>
      <c r="BB214" s="117"/>
      <c r="BC214" s="117"/>
      <c r="BD214" s="117"/>
      <c r="BE214" s="141"/>
      <c r="BF214" s="107"/>
      <c r="BG214" s="107"/>
    </row>
    <row r="215" spans="1:59" x14ac:dyDescent="0.3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7"/>
      <c r="AQ215" s="117"/>
      <c r="AR215" s="117"/>
      <c r="AS215" s="117"/>
      <c r="AT215" s="117"/>
      <c r="AU215" s="117"/>
      <c r="AV215" s="117"/>
      <c r="AW215" s="117"/>
      <c r="AX215" s="117"/>
      <c r="AY215" s="117"/>
      <c r="AZ215" s="117"/>
      <c r="BA215" s="117"/>
      <c r="BB215" s="117"/>
      <c r="BC215" s="117"/>
      <c r="BD215" s="117"/>
      <c r="BE215" s="141"/>
      <c r="BF215" s="107"/>
      <c r="BG215" s="107"/>
    </row>
    <row r="216" spans="1:59" x14ac:dyDescent="0.3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7"/>
      <c r="AQ216" s="117"/>
      <c r="AR216" s="117"/>
      <c r="AS216" s="117"/>
      <c r="AT216" s="117"/>
      <c r="AU216" s="117"/>
      <c r="AV216" s="117"/>
      <c r="AW216" s="117"/>
      <c r="AX216" s="117"/>
      <c r="AY216" s="117"/>
      <c r="AZ216" s="117"/>
      <c r="BA216" s="117"/>
      <c r="BB216" s="117"/>
      <c r="BC216" s="117"/>
      <c r="BD216" s="117"/>
      <c r="BE216" s="141"/>
      <c r="BF216" s="107"/>
      <c r="BG216" s="107"/>
    </row>
    <row r="217" spans="1:59" x14ac:dyDescent="0.3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7"/>
      <c r="AQ217" s="117"/>
      <c r="AR217" s="117"/>
      <c r="AS217" s="117"/>
      <c r="AT217" s="117"/>
      <c r="AU217" s="117"/>
      <c r="AV217" s="117"/>
      <c r="AW217" s="117"/>
      <c r="AX217" s="117"/>
      <c r="AY217" s="117"/>
      <c r="AZ217" s="117"/>
      <c r="BA217" s="117"/>
      <c r="BB217" s="117"/>
      <c r="BC217" s="117"/>
      <c r="BD217" s="117"/>
      <c r="BE217" s="141"/>
      <c r="BF217" s="107"/>
      <c r="BG217" s="107"/>
    </row>
    <row r="218" spans="1:59" x14ac:dyDescent="0.3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7"/>
      <c r="AQ218" s="117"/>
      <c r="AR218" s="117"/>
      <c r="AS218" s="117"/>
      <c r="AT218" s="117"/>
      <c r="AU218" s="117"/>
      <c r="AV218" s="117"/>
      <c r="AW218" s="117"/>
      <c r="AX218" s="117"/>
      <c r="AY218" s="117"/>
      <c r="AZ218" s="117"/>
      <c r="BA218" s="117"/>
      <c r="BB218" s="117"/>
      <c r="BC218" s="117"/>
      <c r="BD218" s="117"/>
      <c r="BE218" s="141"/>
      <c r="BF218" s="107"/>
      <c r="BG218" s="107"/>
    </row>
    <row r="219" spans="1:59" x14ac:dyDescent="0.3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7"/>
      <c r="AQ219" s="117"/>
      <c r="AR219" s="117"/>
      <c r="AS219" s="117"/>
      <c r="AT219" s="117"/>
      <c r="AU219" s="117"/>
      <c r="AV219" s="117"/>
      <c r="AW219" s="117"/>
      <c r="AX219" s="117"/>
      <c r="AY219" s="117"/>
      <c r="AZ219" s="117"/>
      <c r="BA219" s="117"/>
      <c r="BB219" s="117"/>
      <c r="BC219" s="117"/>
      <c r="BD219" s="117"/>
      <c r="BE219" s="141"/>
      <c r="BF219" s="107"/>
      <c r="BG219" s="107"/>
    </row>
    <row r="220" spans="1:59" x14ac:dyDescent="0.3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7"/>
      <c r="AQ220" s="117"/>
      <c r="AR220" s="117"/>
      <c r="AS220" s="117"/>
      <c r="AT220" s="117"/>
      <c r="AU220" s="117"/>
      <c r="AV220" s="117"/>
      <c r="AW220" s="117"/>
      <c r="AX220" s="117"/>
      <c r="AY220" s="117"/>
      <c r="AZ220" s="117"/>
      <c r="BA220" s="117"/>
      <c r="BB220" s="117"/>
      <c r="BC220" s="117"/>
      <c r="BD220" s="117"/>
      <c r="BE220" s="141"/>
      <c r="BF220" s="107"/>
      <c r="BG220" s="107"/>
    </row>
    <row r="221" spans="1:59" x14ac:dyDescent="0.3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7"/>
      <c r="AQ221" s="117"/>
      <c r="AR221" s="117"/>
      <c r="AS221" s="117"/>
      <c r="AT221" s="117"/>
      <c r="AU221" s="117"/>
      <c r="AV221" s="117"/>
      <c r="AW221" s="117"/>
      <c r="AX221" s="117"/>
      <c r="AY221" s="117"/>
      <c r="AZ221" s="117"/>
      <c r="BA221" s="117"/>
      <c r="BB221" s="117"/>
      <c r="BC221" s="117"/>
      <c r="BD221" s="117"/>
      <c r="BE221" s="141"/>
      <c r="BF221" s="107"/>
      <c r="BG221" s="107"/>
    </row>
    <row r="222" spans="1:59" x14ac:dyDescent="0.3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7"/>
      <c r="AQ222" s="117"/>
      <c r="AR222" s="117"/>
      <c r="AS222" s="117"/>
      <c r="AT222" s="117"/>
      <c r="AU222" s="117"/>
      <c r="AV222" s="117"/>
      <c r="AW222" s="117"/>
      <c r="AX222" s="117"/>
      <c r="AY222" s="117"/>
      <c r="AZ222" s="117"/>
      <c r="BA222" s="117"/>
      <c r="BB222" s="117"/>
      <c r="BC222" s="117"/>
      <c r="BD222" s="117"/>
      <c r="BE222" s="141"/>
      <c r="BF222" s="107"/>
      <c r="BG222" s="107"/>
    </row>
    <row r="223" spans="1:59" x14ac:dyDescent="0.3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7"/>
      <c r="AQ223" s="117"/>
      <c r="AR223" s="117"/>
      <c r="AS223" s="117"/>
      <c r="AT223" s="117"/>
      <c r="AU223" s="117"/>
      <c r="AV223" s="117"/>
      <c r="AW223" s="117"/>
      <c r="AX223" s="117"/>
      <c r="AY223" s="117"/>
      <c r="AZ223" s="117"/>
      <c r="BA223" s="117"/>
      <c r="BB223" s="117"/>
      <c r="BC223" s="117"/>
      <c r="BD223" s="117"/>
      <c r="BE223" s="141"/>
      <c r="BF223" s="107"/>
      <c r="BG223" s="107"/>
    </row>
    <row r="224" spans="1:59" x14ac:dyDescent="0.3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7"/>
      <c r="AQ224" s="117"/>
      <c r="AR224" s="117"/>
      <c r="AS224" s="117"/>
      <c r="AT224" s="117"/>
      <c r="AU224" s="117"/>
      <c r="AV224" s="117"/>
      <c r="AW224" s="117"/>
      <c r="AX224" s="117"/>
      <c r="AY224" s="117"/>
      <c r="AZ224" s="117"/>
      <c r="BA224" s="117"/>
      <c r="BB224" s="117"/>
      <c r="BC224" s="117"/>
      <c r="BD224" s="117"/>
      <c r="BE224" s="141"/>
      <c r="BF224" s="107"/>
      <c r="BG224" s="107"/>
    </row>
    <row r="225" spans="1:59" x14ac:dyDescent="0.3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7"/>
      <c r="AQ225" s="117"/>
      <c r="AR225" s="117"/>
      <c r="AS225" s="117"/>
      <c r="AT225" s="117"/>
      <c r="AU225" s="117"/>
      <c r="AV225" s="117"/>
      <c r="AW225" s="117"/>
      <c r="AX225" s="117"/>
      <c r="AY225" s="117"/>
      <c r="AZ225" s="117"/>
      <c r="BA225" s="117"/>
      <c r="BB225" s="117"/>
      <c r="BC225" s="117"/>
      <c r="BD225" s="117"/>
      <c r="BE225" s="141"/>
      <c r="BF225" s="107"/>
      <c r="BG225" s="107"/>
    </row>
    <row r="226" spans="1:59" x14ac:dyDescent="0.3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7"/>
      <c r="AQ226" s="117"/>
      <c r="AR226" s="117"/>
      <c r="AS226" s="117"/>
      <c r="AT226" s="117"/>
      <c r="AU226" s="117"/>
      <c r="AV226" s="117"/>
      <c r="AW226" s="117"/>
      <c r="AX226" s="117"/>
      <c r="AY226" s="117"/>
      <c r="AZ226" s="117"/>
      <c r="BA226" s="117"/>
      <c r="BB226" s="117"/>
      <c r="BC226" s="117"/>
      <c r="BD226" s="117"/>
      <c r="BE226" s="141"/>
      <c r="BF226" s="107"/>
      <c r="BG226" s="107"/>
    </row>
    <row r="227" spans="1:59" x14ac:dyDescent="0.3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7"/>
      <c r="AQ227" s="117"/>
      <c r="AR227" s="117"/>
      <c r="AS227" s="117"/>
      <c r="AT227" s="117"/>
      <c r="AU227" s="117"/>
      <c r="AV227" s="117"/>
      <c r="AW227" s="117"/>
      <c r="AX227" s="117"/>
      <c r="AY227" s="117"/>
      <c r="AZ227" s="117"/>
      <c r="BA227" s="117"/>
      <c r="BB227" s="117"/>
      <c r="BC227" s="117"/>
      <c r="BD227" s="117"/>
      <c r="BE227" s="141"/>
      <c r="BF227" s="107"/>
      <c r="BG227" s="107"/>
    </row>
    <row r="228" spans="1:59" x14ac:dyDescent="0.3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7"/>
      <c r="AQ228" s="117"/>
      <c r="AR228" s="117"/>
      <c r="AS228" s="117"/>
      <c r="AT228" s="117"/>
      <c r="AU228" s="117"/>
      <c r="AV228" s="117"/>
      <c r="AW228" s="117"/>
      <c r="AX228" s="117"/>
      <c r="AY228" s="117"/>
      <c r="AZ228" s="117"/>
      <c r="BA228" s="117"/>
      <c r="BB228" s="117"/>
      <c r="BC228" s="117"/>
      <c r="BD228" s="117"/>
      <c r="BE228" s="141"/>
      <c r="BF228" s="107"/>
      <c r="BG228" s="107"/>
    </row>
    <row r="229" spans="1:59" x14ac:dyDescent="0.3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7"/>
      <c r="AQ229" s="117"/>
      <c r="AR229" s="117"/>
      <c r="AS229" s="117"/>
      <c r="AT229" s="117"/>
      <c r="AU229" s="117"/>
      <c r="AV229" s="117"/>
      <c r="AW229" s="117"/>
      <c r="AX229" s="117"/>
      <c r="AY229" s="117"/>
      <c r="AZ229" s="117"/>
      <c r="BA229" s="117"/>
      <c r="BB229" s="117"/>
      <c r="BC229" s="117"/>
      <c r="BD229" s="117"/>
      <c r="BE229" s="141"/>
      <c r="BF229" s="107"/>
      <c r="BG229" s="107"/>
    </row>
    <row r="230" spans="1:59" x14ac:dyDescent="0.3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7"/>
      <c r="AQ230" s="117"/>
      <c r="AR230" s="117"/>
      <c r="AS230" s="117"/>
      <c r="AT230" s="117"/>
      <c r="AU230" s="117"/>
      <c r="AV230" s="117"/>
      <c r="AW230" s="117"/>
      <c r="AX230" s="117"/>
      <c r="AY230" s="117"/>
      <c r="AZ230" s="117"/>
      <c r="BA230" s="117"/>
      <c r="BB230" s="117"/>
      <c r="BC230" s="117"/>
      <c r="BD230" s="117"/>
      <c r="BE230" s="141"/>
      <c r="BF230" s="107"/>
      <c r="BG230" s="107"/>
    </row>
    <row r="231" spans="1:59" x14ac:dyDescent="0.3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7"/>
      <c r="AQ231" s="117"/>
      <c r="AR231" s="117"/>
      <c r="AS231" s="117"/>
      <c r="AT231" s="117"/>
      <c r="AU231" s="117"/>
      <c r="AV231" s="117"/>
      <c r="AW231" s="117"/>
      <c r="AX231" s="117"/>
      <c r="AY231" s="117"/>
      <c r="AZ231" s="117"/>
      <c r="BA231" s="117"/>
      <c r="BB231" s="117"/>
      <c r="BC231" s="117"/>
      <c r="BD231" s="117"/>
      <c r="BE231" s="141"/>
      <c r="BF231" s="107"/>
      <c r="BG231" s="107"/>
    </row>
    <row r="232" spans="1:59" x14ac:dyDescent="0.3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7"/>
      <c r="AQ232" s="117"/>
      <c r="AR232" s="117"/>
      <c r="AS232" s="117"/>
      <c r="AT232" s="117"/>
      <c r="AU232" s="117"/>
      <c r="AV232" s="117"/>
      <c r="AW232" s="117"/>
      <c r="AX232" s="117"/>
      <c r="AY232" s="117"/>
      <c r="AZ232" s="117"/>
      <c r="BA232" s="117"/>
      <c r="BB232" s="117"/>
      <c r="BC232" s="117"/>
      <c r="BD232" s="117"/>
      <c r="BE232" s="141"/>
      <c r="BF232" s="107"/>
      <c r="BG232" s="107"/>
    </row>
    <row r="233" spans="1:59" x14ac:dyDescent="0.3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7"/>
      <c r="AQ233" s="117"/>
      <c r="AR233" s="117"/>
      <c r="AS233" s="117"/>
      <c r="AT233" s="117"/>
      <c r="AU233" s="117"/>
      <c r="AV233" s="117"/>
      <c r="AW233" s="117"/>
      <c r="AX233" s="117"/>
      <c r="AY233" s="117"/>
      <c r="AZ233" s="117"/>
      <c r="BA233" s="117"/>
      <c r="BB233" s="117"/>
      <c r="BC233" s="117"/>
      <c r="BD233" s="117"/>
      <c r="BE233" s="141"/>
      <c r="BF233" s="107"/>
      <c r="BG233" s="107"/>
    </row>
  </sheetData>
  <mergeCells count="75">
    <mergeCell ref="AM8:AM9"/>
    <mergeCell ref="AN8:AN9"/>
    <mergeCell ref="AC8:AC9"/>
    <mergeCell ref="AD8:AD9"/>
    <mergeCell ref="AE8:AE9"/>
    <mergeCell ref="AF8:AF9"/>
    <mergeCell ref="AG8:AG9"/>
    <mergeCell ref="A174:C174"/>
    <mergeCell ref="E174:K174"/>
    <mergeCell ref="AI8:AI9"/>
    <mergeCell ref="AJ8:AJ9"/>
    <mergeCell ref="AK8:AK9"/>
    <mergeCell ref="Q8:Q9"/>
    <mergeCell ref="R8:R9"/>
    <mergeCell ref="S8:S9"/>
    <mergeCell ref="T8:T9"/>
    <mergeCell ref="U8:U9"/>
    <mergeCell ref="V8:V9"/>
    <mergeCell ref="AL7:AM7"/>
    <mergeCell ref="AN7:AO7"/>
    <mergeCell ref="AP7:AQ7"/>
    <mergeCell ref="AR7:AU7"/>
    <mergeCell ref="AH8:AH9"/>
    <mergeCell ref="W8:W9"/>
    <mergeCell ref="X8:X9"/>
    <mergeCell ref="Y8:Y9"/>
    <mergeCell ref="Z8:Z9"/>
    <mergeCell ref="AA8:AA9"/>
    <mergeCell ref="AB8:AB9"/>
    <mergeCell ref="AO8:AO9"/>
    <mergeCell ref="AP8:AP9"/>
    <mergeCell ref="AQ8:AQ9"/>
    <mergeCell ref="AL8:AL9"/>
    <mergeCell ref="L8:L9"/>
    <mergeCell ref="M8:M9"/>
    <mergeCell ref="N8:N9"/>
    <mergeCell ref="O8:O9"/>
    <mergeCell ref="P8:P9"/>
    <mergeCell ref="BE6:BE8"/>
    <mergeCell ref="BF6:BF8"/>
    <mergeCell ref="BG6:BG8"/>
    <mergeCell ref="BH6:BH8"/>
    <mergeCell ref="AV7:AY7"/>
    <mergeCell ref="I6:I8"/>
    <mergeCell ref="J6:J8"/>
    <mergeCell ref="K6:K8"/>
    <mergeCell ref="L6:AQ6"/>
    <mergeCell ref="BI6:BI8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Z6:BC7"/>
    <mergeCell ref="BD6:BD8"/>
    <mergeCell ref="A3:BH3"/>
    <mergeCell ref="A4:BI4"/>
    <mergeCell ref="A5:BI5"/>
    <mergeCell ref="A6:A8"/>
    <mergeCell ref="B6:B8"/>
    <mergeCell ref="C6:C8"/>
    <mergeCell ref="D6:D8"/>
    <mergeCell ref="E6:E8"/>
    <mergeCell ref="F6:F8"/>
    <mergeCell ref="G6:G8"/>
    <mergeCell ref="AR6:AY6"/>
    <mergeCell ref="AD7:AE7"/>
    <mergeCell ref="AF7:AG7"/>
    <mergeCell ref="AH7:AI7"/>
    <mergeCell ref="AJ7:AK7"/>
    <mergeCell ref="H6:H8"/>
  </mergeCells>
  <printOptions horizontalCentered="1"/>
  <pageMargins left="0.19685039370078741" right="0" top="0.98425196850393704" bottom="0.78740157480314965" header="0.31496062992125984" footer="0.31496062992125984"/>
  <pageSetup paperSize="9" scale="52" orientation="landscape" horizontalDpi="4294967293" r:id="rId1"/>
  <headerFooter scaleWithDoc="0" alignWithMargins="0">
    <oddHeader>Page &amp;P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135"/>
  <sheetViews>
    <sheetView topLeftCell="A7" workbookViewId="0">
      <selection activeCell="B126" sqref="B126"/>
    </sheetView>
  </sheetViews>
  <sheetFormatPr defaultRowHeight="21" x14ac:dyDescent="0.35"/>
  <cols>
    <col min="1" max="1" width="5.42578125" style="7" customWidth="1"/>
    <col min="2" max="2" width="67.42578125" style="7" customWidth="1"/>
    <col min="3" max="3" width="43.42578125" style="78" customWidth="1"/>
    <col min="4" max="4" width="7" style="11" customWidth="1"/>
    <col min="5" max="16384" width="9.140625" style="11"/>
  </cols>
  <sheetData>
    <row r="2" spans="1:5" s="12" customFormat="1" ht="27" customHeight="1" x14ac:dyDescent="0.5">
      <c r="A2" s="182" t="s">
        <v>123</v>
      </c>
      <c r="B2" s="182"/>
      <c r="C2" s="182"/>
      <c r="D2" s="77"/>
      <c r="E2" s="77"/>
    </row>
    <row r="3" spans="1:5" s="12" customFormat="1" ht="27" customHeight="1" x14ac:dyDescent="0.5">
      <c r="A3" s="182" t="e">
        <f>#REF!</f>
        <v>#REF!</v>
      </c>
      <c r="B3" s="182"/>
      <c r="C3" s="182"/>
      <c r="D3" s="77"/>
      <c r="E3" s="77"/>
    </row>
    <row r="4" spans="1:5" s="12" customFormat="1" ht="27" customHeight="1" x14ac:dyDescent="0.5">
      <c r="A4" s="182" t="e">
        <f>#REF!</f>
        <v>#REF!</v>
      </c>
      <c r="B4" s="182"/>
      <c r="C4" s="182"/>
    </row>
    <row r="5" spans="1:5" s="12" customFormat="1" ht="10.5" customHeight="1" x14ac:dyDescent="0.5">
      <c r="A5" s="73"/>
      <c r="B5" s="73"/>
      <c r="C5" s="73"/>
    </row>
    <row r="6" spans="1:5" ht="13.5" customHeight="1" x14ac:dyDescent="0.35"/>
    <row r="7" spans="1:5" s="13" customFormat="1" x14ac:dyDescent="0.5">
      <c r="A7" s="183" t="s">
        <v>2</v>
      </c>
      <c r="B7" s="183" t="s">
        <v>4</v>
      </c>
      <c r="C7" s="180" t="s">
        <v>36</v>
      </c>
    </row>
    <row r="8" spans="1:5" s="13" customFormat="1" ht="21" customHeight="1" x14ac:dyDescent="0.5">
      <c r="A8" s="184"/>
      <c r="B8" s="184"/>
      <c r="C8" s="181"/>
    </row>
    <row r="9" spans="1:5" ht="21.95" customHeight="1" x14ac:dyDescent="0.35">
      <c r="A9" s="14"/>
      <c r="B9" s="15"/>
      <c r="C9" s="79"/>
    </row>
    <row r="10" spans="1:5" ht="21.95" customHeight="1" x14ac:dyDescent="0.35">
      <c r="A10" s="19"/>
      <c r="B10" s="20"/>
      <c r="C10" s="79"/>
    </row>
    <row r="11" spans="1:5" ht="21.95" customHeight="1" x14ac:dyDescent="0.35">
      <c r="A11" s="19"/>
      <c r="B11" s="20"/>
      <c r="C11" s="79"/>
    </row>
    <row r="12" spans="1:5" ht="21.95" hidden="1" customHeight="1" x14ac:dyDescent="0.35">
      <c r="A12" s="19"/>
      <c r="B12" s="20"/>
      <c r="C12" s="79"/>
    </row>
    <row r="13" spans="1:5" ht="21.95" hidden="1" customHeight="1" x14ac:dyDescent="0.35">
      <c r="A13" s="19"/>
      <c r="B13" s="20"/>
      <c r="C13" s="79"/>
    </row>
    <row r="14" spans="1:5" ht="21.95" hidden="1" customHeight="1" x14ac:dyDescent="0.35">
      <c r="A14" s="19"/>
      <c r="B14" s="20"/>
      <c r="C14" s="79"/>
    </row>
    <row r="15" spans="1:5" ht="21.95" hidden="1" customHeight="1" x14ac:dyDescent="0.35">
      <c r="A15" s="19"/>
      <c r="B15" s="20"/>
      <c r="C15" s="79"/>
    </row>
    <row r="16" spans="1:5" ht="21.95" hidden="1" customHeight="1" x14ac:dyDescent="0.35">
      <c r="A16" s="19"/>
      <c r="B16" s="20"/>
      <c r="C16" s="79"/>
    </row>
    <row r="17" spans="1:3" ht="21.95" hidden="1" customHeight="1" x14ac:dyDescent="0.35">
      <c r="A17" s="19"/>
      <c r="B17" s="20"/>
      <c r="C17" s="79"/>
    </row>
    <row r="18" spans="1:3" ht="21.95" hidden="1" customHeight="1" x14ac:dyDescent="0.35">
      <c r="A18" s="19"/>
      <c r="B18" s="20"/>
      <c r="C18" s="79"/>
    </row>
    <row r="19" spans="1:3" ht="21.95" hidden="1" customHeight="1" x14ac:dyDescent="0.35">
      <c r="A19" s="19"/>
      <c r="B19" s="20"/>
      <c r="C19" s="79"/>
    </row>
    <row r="20" spans="1:3" ht="21.95" hidden="1" customHeight="1" x14ac:dyDescent="0.35">
      <c r="A20" s="19"/>
      <c r="B20" s="20"/>
      <c r="C20" s="79"/>
    </row>
    <row r="21" spans="1:3" ht="21.95" hidden="1" customHeight="1" x14ac:dyDescent="0.35">
      <c r="A21" s="19"/>
      <c r="B21" s="20"/>
      <c r="C21" s="79"/>
    </row>
    <row r="22" spans="1:3" ht="21.95" hidden="1" customHeight="1" x14ac:dyDescent="0.35">
      <c r="A22" s="19"/>
      <c r="B22" s="20"/>
      <c r="C22" s="79"/>
    </row>
    <row r="23" spans="1:3" ht="21.95" hidden="1" customHeight="1" x14ac:dyDescent="0.35">
      <c r="A23" s="19"/>
      <c r="B23" s="20"/>
      <c r="C23" s="79"/>
    </row>
    <row r="24" spans="1:3" ht="21.95" hidden="1" customHeight="1" x14ac:dyDescent="0.35">
      <c r="A24" s="19"/>
      <c r="B24" s="20"/>
      <c r="C24" s="79"/>
    </row>
    <row r="25" spans="1:3" ht="21.95" hidden="1" customHeight="1" x14ac:dyDescent="0.35">
      <c r="A25" s="19"/>
      <c r="B25" s="20"/>
      <c r="C25" s="79"/>
    </row>
    <row r="26" spans="1:3" ht="21.95" hidden="1" customHeight="1" x14ac:dyDescent="0.35">
      <c r="A26" s="19"/>
      <c r="B26" s="20"/>
      <c r="C26" s="79"/>
    </row>
    <row r="27" spans="1:3" ht="21.95" hidden="1" customHeight="1" x14ac:dyDescent="0.35">
      <c r="A27" s="19"/>
      <c r="B27" s="20"/>
      <c r="C27" s="79"/>
    </row>
    <row r="28" spans="1:3" ht="21.95" hidden="1" customHeight="1" x14ac:dyDescent="0.35">
      <c r="A28" s="19"/>
      <c r="B28" s="20"/>
      <c r="C28" s="79"/>
    </row>
    <row r="29" spans="1:3" ht="21.95" hidden="1" customHeight="1" x14ac:dyDescent="0.35">
      <c r="A29" s="19"/>
      <c r="B29" s="20"/>
      <c r="C29" s="79"/>
    </row>
    <row r="30" spans="1:3" ht="21.95" hidden="1" customHeight="1" x14ac:dyDescent="0.35">
      <c r="A30" s="19"/>
      <c r="B30" s="20"/>
      <c r="C30" s="79"/>
    </row>
    <row r="31" spans="1:3" ht="21.95" hidden="1" customHeight="1" x14ac:dyDescent="0.35">
      <c r="A31" s="19"/>
      <c r="B31" s="20"/>
      <c r="C31" s="79"/>
    </row>
    <row r="32" spans="1:3" ht="21.95" hidden="1" customHeight="1" x14ac:dyDescent="0.35">
      <c r="A32" s="19"/>
      <c r="B32" s="20"/>
      <c r="C32" s="79"/>
    </row>
    <row r="33" spans="1:3" ht="21.95" hidden="1" customHeight="1" x14ac:dyDescent="0.35">
      <c r="A33" s="19"/>
      <c r="B33" s="20"/>
      <c r="C33" s="79"/>
    </row>
    <row r="34" spans="1:3" ht="21.95" hidden="1" customHeight="1" x14ac:dyDescent="0.35">
      <c r="A34" s="19"/>
      <c r="B34" s="20"/>
      <c r="C34" s="79"/>
    </row>
    <row r="35" spans="1:3" ht="21.95" hidden="1" customHeight="1" x14ac:dyDescent="0.35">
      <c r="A35" s="19"/>
      <c r="B35" s="20"/>
      <c r="C35" s="79"/>
    </row>
    <row r="36" spans="1:3" ht="21.95" hidden="1" customHeight="1" x14ac:dyDescent="0.35">
      <c r="A36" s="19"/>
      <c r="B36" s="20"/>
      <c r="C36" s="79"/>
    </row>
    <row r="37" spans="1:3" ht="21.95" hidden="1" customHeight="1" x14ac:dyDescent="0.35">
      <c r="A37" s="19"/>
      <c r="B37" s="20"/>
      <c r="C37" s="79"/>
    </row>
    <row r="38" spans="1:3" ht="21.95" hidden="1" customHeight="1" x14ac:dyDescent="0.35">
      <c r="A38" s="19"/>
      <c r="B38" s="20"/>
      <c r="C38" s="79"/>
    </row>
    <row r="39" spans="1:3" ht="21.95" hidden="1" customHeight="1" x14ac:dyDescent="0.35">
      <c r="A39" s="19"/>
      <c r="B39" s="20"/>
      <c r="C39" s="79"/>
    </row>
    <row r="40" spans="1:3" ht="21.95" hidden="1" customHeight="1" x14ac:dyDescent="0.35">
      <c r="A40" s="19"/>
      <c r="B40" s="20"/>
      <c r="C40" s="79"/>
    </row>
    <row r="41" spans="1:3" ht="21.95" hidden="1" customHeight="1" x14ac:dyDescent="0.35">
      <c r="A41" s="19"/>
      <c r="B41" s="20"/>
      <c r="C41" s="79"/>
    </row>
    <row r="42" spans="1:3" ht="21.95" hidden="1" customHeight="1" x14ac:dyDescent="0.35">
      <c r="A42" s="19"/>
      <c r="B42" s="20"/>
      <c r="C42" s="79"/>
    </row>
    <row r="43" spans="1:3" ht="21.95" hidden="1" customHeight="1" x14ac:dyDescent="0.35">
      <c r="A43" s="19"/>
      <c r="B43" s="20"/>
      <c r="C43" s="79"/>
    </row>
    <row r="44" spans="1:3" ht="21.95" hidden="1" customHeight="1" x14ac:dyDescent="0.35">
      <c r="A44" s="19"/>
      <c r="B44" s="20"/>
      <c r="C44" s="79"/>
    </row>
    <row r="45" spans="1:3" ht="21.95" hidden="1" customHeight="1" x14ac:dyDescent="0.35">
      <c r="A45" s="19"/>
      <c r="B45" s="20"/>
      <c r="C45" s="79"/>
    </row>
    <row r="46" spans="1:3" ht="21.95" hidden="1" customHeight="1" x14ac:dyDescent="0.35">
      <c r="A46" s="19"/>
      <c r="B46" s="20"/>
      <c r="C46" s="79"/>
    </row>
    <row r="47" spans="1:3" ht="21.95" hidden="1" customHeight="1" x14ac:dyDescent="0.35">
      <c r="A47" s="19"/>
      <c r="B47" s="20"/>
      <c r="C47" s="79"/>
    </row>
    <row r="48" spans="1:3" ht="21.95" hidden="1" customHeight="1" x14ac:dyDescent="0.35">
      <c r="A48" s="19"/>
      <c r="B48" s="20"/>
      <c r="C48" s="79"/>
    </row>
    <row r="49" spans="1:3" ht="21.95" hidden="1" customHeight="1" x14ac:dyDescent="0.35">
      <c r="A49" s="19"/>
      <c r="B49" s="20"/>
      <c r="C49" s="79"/>
    </row>
    <row r="50" spans="1:3" ht="21.95" hidden="1" customHeight="1" x14ac:dyDescent="0.35">
      <c r="A50" s="19"/>
      <c r="B50" s="20"/>
      <c r="C50" s="79"/>
    </row>
    <row r="51" spans="1:3" ht="21.95" hidden="1" customHeight="1" x14ac:dyDescent="0.35">
      <c r="A51" s="19"/>
      <c r="B51" s="20"/>
      <c r="C51" s="79"/>
    </row>
    <row r="52" spans="1:3" ht="21.95" hidden="1" customHeight="1" x14ac:dyDescent="0.35">
      <c r="A52" s="19"/>
      <c r="B52" s="20"/>
      <c r="C52" s="79"/>
    </row>
    <row r="53" spans="1:3" ht="21.95" hidden="1" customHeight="1" x14ac:dyDescent="0.35">
      <c r="A53" s="19"/>
      <c r="B53" s="20"/>
      <c r="C53" s="79"/>
    </row>
    <row r="54" spans="1:3" ht="21.95" hidden="1" customHeight="1" x14ac:dyDescent="0.35">
      <c r="A54" s="19"/>
      <c r="B54" s="20"/>
      <c r="C54" s="79"/>
    </row>
    <row r="55" spans="1:3" ht="21.95" hidden="1" customHeight="1" x14ac:dyDescent="0.35">
      <c r="A55" s="19"/>
      <c r="B55" s="20"/>
      <c r="C55" s="79"/>
    </row>
    <row r="56" spans="1:3" ht="21.95" hidden="1" customHeight="1" x14ac:dyDescent="0.35">
      <c r="A56" s="19"/>
      <c r="B56" s="20"/>
      <c r="C56" s="79"/>
    </row>
    <row r="57" spans="1:3" ht="21.95" hidden="1" customHeight="1" x14ac:dyDescent="0.35">
      <c r="A57" s="19"/>
      <c r="B57" s="20"/>
      <c r="C57" s="79"/>
    </row>
    <row r="58" spans="1:3" ht="21.95" hidden="1" customHeight="1" x14ac:dyDescent="0.35">
      <c r="A58" s="19"/>
      <c r="B58" s="20"/>
      <c r="C58" s="79"/>
    </row>
    <row r="59" spans="1:3" ht="21.95" hidden="1" customHeight="1" x14ac:dyDescent="0.35">
      <c r="A59" s="19"/>
      <c r="B59" s="20"/>
      <c r="C59" s="79"/>
    </row>
    <row r="60" spans="1:3" ht="21.95" hidden="1" customHeight="1" x14ac:dyDescent="0.35">
      <c r="A60" s="19"/>
      <c r="B60" s="20"/>
      <c r="C60" s="79"/>
    </row>
    <row r="61" spans="1:3" ht="21.95" hidden="1" customHeight="1" x14ac:dyDescent="0.35">
      <c r="A61" s="19"/>
      <c r="B61" s="20"/>
      <c r="C61" s="79"/>
    </row>
    <row r="62" spans="1:3" ht="21.95" hidden="1" customHeight="1" x14ac:dyDescent="0.35">
      <c r="A62" s="19"/>
      <c r="B62" s="20"/>
      <c r="C62" s="79"/>
    </row>
    <row r="63" spans="1:3" ht="21.95" hidden="1" customHeight="1" x14ac:dyDescent="0.35">
      <c r="A63" s="19"/>
      <c r="B63" s="20"/>
      <c r="C63" s="79"/>
    </row>
    <row r="64" spans="1:3" ht="21.95" hidden="1" customHeight="1" x14ac:dyDescent="0.35">
      <c r="A64" s="19"/>
      <c r="B64" s="20"/>
      <c r="C64" s="79"/>
    </row>
    <row r="65" spans="1:3" ht="21.95" hidden="1" customHeight="1" x14ac:dyDescent="0.35">
      <c r="A65" s="19"/>
      <c r="B65" s="20"/>
      <c r="C65" s="79"/>
    </row>
    <row r="66" spans="1:3" ht="21.95" hidden="1" customHeight="1" x14ac:dyDescent="0.35">
      <c r="A66" s="19"/>
      <c r="B66" s="20"/>
      <c r="C66" s="79"/>
    </row>
    <row r="67" spans="1:3" ht="21.95" hidden="1" customHeight="1" x14ac:dyDescent="0.35">
      <c r="A67" s="19"/>
      <c r="B67" s="20"/>
      <c r="C67" s="79"/>
    </row>
    <row r="68" spans="1:3" ht="21.95" hidden="1" customHeight="1" x14ac:dyDescent="0.35">
      <c r="A68" s="19"/>
      <c r="B68" s="20"/>
      <c r="C68" s="79"/>
    </row>
    <row r="69" spans="1:3" ht="21.95" hidden="1" customHeight="1" x14ac:dyDescent="0.35">
      <c r="A69" s="19"/>
      <c r="B69" s="20"/>
      <c r="C69" s="79"/>
    </row>
    <row r="70" spans="1:3" ht="21.95" hidden="1" customHeight="1" x14ac:dyDescent="0.35">
      <c r="A70" s="19"/>
      <c r="B70" s="20"/>
      <c r="C70" s="79"/>
    </row>
    <row r="71" spans="1:3" ht="21.95" hidden="1" customHeight="1" x14ac:dyDescent="0.35">
      <c r="A71" s="19"/>
      <c r="B71" s="20"/>
      <c r="C71" s="79"/>
    </row>
    <row r="72" spans="1:3" ht="21.95" hidden="1" customHeight="1" x14ac:dyDescent="0.35">
      <c r="A72" s="19"/>
      <c r="B72" s="20"/>
      <c r="C72" s="79"/>
    </row>
    <row r="73" spans="1:3" ht="21.95" hidden="1" customHeight="1" x14ac:dyDescent="0.35">
      <c r="A73" s="19"/>
      <c r="B73" s="20"/>
      <c r="C73" s="79"/>
    </row>
    <row r="74" spans="1:3" ht="21.95" hidden="1" customHeight="1" x14ac:dyDescent="0.35">
      <c r="A74" s="19"/>
      <c r="B74" s="20"/>
      <c r="C74" s="79"/>
    </row>
    <row r="75" spans="1:3" ht="21.95" hidden="1" customHeight="1" x14ac:dyDescent="0.35">
      <c r="A75" s="19"/>
      <c r="B75" s="20"/>
      <c r="C75" s="79"/>
    </row>
    <row r="76" spans="1:3" ht="21.95" hidden="1" customHeight="1" x14ac:dyDescent="0.35">
      <c r="A76" s="19"/>
      <c r="B76" s="20"/>
      <c r="C76" s="79"/>
    </row>
    <row r="77" spans="1:3" ht="21.95" hidden="1" customHeight="1" x14ac:dyDescent="0.35">
      <c r="A77" s="19"/>
      <c r="B77" s="20"/>
      <c r="C77" s="79"/>
    </row>
    <row r="78" spans="1:3" ht="21.95" hidden="1" customHeight="1" x14ac:dyDescent="0.35">
      <c r="A78" s="19"/>
      <c r="B78" s="20"/>
      <c r="C78" s="79"/>
    </row>
    <row r="79" spans="1:3" ht="21.95" hidden="1" customHeight="1" x14ac:dyDescent="0.35">
      <c r="A79" s="19"/>
      <c r="B79" s="20"/>
      <c r="C79" s="79"/>
    </row>
    <row r="80" spans="1:3" ht="21.95" hidden="1" customHeight="1" x14ac:dyDescent="0.35">
      <c r="A80" s="19"/>
      <c r="B80" s="20"/>
      <c r="C80" s="79"/>
    </row>
    <row r="81" spans="1:3" ht="21.95" hidden="1" customHeight="1" x14ac:dyDescent="0.35">
      <c r="A81" s="19"/>
      <c r="B81" s="20"/>
      <c r="C81" s="79"/>
    </row>
    <row r="82" spans="1:3" ht="21.95" hidden="1" customHeight="1" x14ac:dyDescent="0.35">
      <c r="A82" s="19"/>
      <c r="B82" s="20"/>
      <c r="C82" s="79"/>
    </row>
    <row r="83" spans="1:3" ht="21.95" hidden="1" customHeight="1" x14ac:dyDescent="0.35">
      <c r="A83" s="19"/>
      <c r="B83" s="20"/>
      <c r="C83" s="79"/>
    </row>
    <row r="84" spans="1:3" ht="21.95" hidden="1" customHeight="1" x14ac:dyDescent="0.35">
      <c r="A84" s="19"/>
      <c r="B84" s="20"/>
      <c r="C84" s="79"/>
    </row>
    <row r="85" spans="1:3" ht="21.95" hidden="1" customHeight="1" x14ac:dyDescent="0.35">
      <c r="A85" s="19"/>
      <c r="B85" s="20"/>
      <c r="C85" s="79"/>
    </row>
    <row r="86" spans="1:3" ht="21.95" hidden="1" customHeight="1" x14ac:dyDescent="0.35">
      <c r="A86" s="19"/>
      <c r="B86" s="20"/>
      <c r="C86" s="79"/>
    </row>
    <row r="87" spans="1:3" ht="21.95" hidden="1" customHeight="1" x14ac:dyDescent="0.35">
      <c r="A87" s="19"/>
      <c r="B87" s="20"/>
      <c r="C87" s="79"/>
    </row>
    <row r="88" spans="1:3" ht="21.95" hidden="1" customHeight="1" x14ac:dyDescent="0.35">
      <c r="A88" s="19"/>
      <c r="B88" s="20"/>
      <c r="C88" s="79"/>
    </row>
    <row r="89" spans="1:3" ht="21.95" hidden="1" customHeight="1" x14ac:dyDescent="0.35">
      <c r="A89" s="19"/>
      <c r="B89" s="20"/>
      <c r="C89" s="79"/>
    </row>
    <row r="90" spans="1:3" ht="21.95" hidden="1" customHeight="1" x14ac:dyDescent="0.35">
      <c r="A90" s="19"/>
      <c r="B90" s="20"/>
      <c r="C90" s="79"/>
    </row>
    <row r="91" spans="1:3" ht="21.95" hidden="1" customHeight="1" x14ac:dyDescent="0.35">
      <c r="A91" s="19"/>
      <c r="B91" s="20"/>
      <c r="C91" s="79"/>
    </row>
    <row r="92" spans="1:3" ht="21.95" hidden="1" customHeight="1" x14ac:dyDescent="0.35">
      <c r="A92" s="19"/>
      <c r="B92" s="20"/>
      <c r="C92" s="79"/>
    </row>
    <row r="93" spans="1:3" ht="21.95" hidden="1" customHeight="1" x14ac:dyDescent="0.35">
      <c r="A93" s="19"/>
      <c r="B93" s="20"/>
      <c r="C93" s="79"/>
    </row>
    <row r="94" spans="1:3" ht="21.95" hidden="1" customHeight="1" x14ac:dyDescent="0.35">
      <c r="A94" s="19"/>
      <c r="B94" s="20"/>
      <c r="C94" s="79"/>
    </row>
    <row r="95" spans="1:3" ht="21.95" hidden="1" customHeight="1" x14ac:dyDescent="0.35">
      <c r="A95" s="19"/>
      <c r="B95" s="20"/>
      <c r="C95" s="79"/>
    </row>
    <row r="96" spans="1:3" ht="21.95" hidden="1" customHeight="1" x14ac:dyDescent="0.35">
      <c r="A96" s="19"/>
      <c r="B96" s="20"/>
      <c r="C96" s="79"/>
    </row>
    <row r="97" spans="1:3" ht="21.95" hidden="1" customHeight="1" x14ac:dyDescent="0.35">
      <c r="A97" s="19"/>
      <c r="B97" s="20"/>
      <c r="C97" s="79"/>
    </row>
    <row r="98" spans="1:3" ht="21.95" hidden="1" customHeight="1" x14ac:dyDescent="0.35">
      <c r="A98" s="19"/>
      <c r="B98" s="20"/>
      <c r="C98" s="79"/>
    </row>
    <row r="99" spans="1:3" ht="21.95" hidden="1" customHeight="1" x14ac:dyDescent="0.35">
      <c r="A99" s="19"/>
      <c r="B99" s="20"/>
      <c r="C99" s="79"/>
    </row>
    <row r="100" spans="1:3" ht="21.95" hidden="1" customHeight="1" x14ac:dyDescent="0.35">
      <c r="A100" s="19"/>
      <c r="B100" s="20"/>
      <c r="C100" s="79"/>
    </row>
    <row r="101" spans="1:3" ht="21.95" hidden="1" customHeight="1" x14ac:dyDescent="0.35">
      <c r="A101" s="19"/>
      <c r="B101" s="20"/>
      <c r="C101" s="79"/>
    </row>
    <row r="102" spans="1:3" ht="21.95" hidden="1" customHeight="1" x14ac:dyDescent="0.35">
      <c r="A102" s="19"/>
      <c r="B102" s="20"/>
      <c r="C102" s="79"/>
    </row>
    <row r="103" spans="1:3" ht="21.95" hidden="1" customHeight="1" x14ac:dyDescent="0.35">
      <c r="A103" s="19"/>
      <c r="B103" s="20"/>
      <c r="C103" s="79"/>
    </row>
    <row r="104" spans="1:3" ht="21.95" hidden="1" customHeight="1" x14ac:dyDescent="0.35">
      <c r="A104" s="19"/>
      <c r="B104" s="20"/>
      <c r="C104" s="79"/>
    </row>
    <row r="105" spans="1:3" ht="21.95" hidden="1" customHeight="1" x14ac:dyDescent="0.35">
      <c r="A105" s="19"/>
      <c r="B105" s="20"/>
      <c r="C105" s="79"/>
    </row>
    <row r="106" spans="1:3" ht="21.95" hidden="1" customHeight="1" x14ac:dyDescent="0.35">
      <c r="A106" s="19"/>
      <c r="B106" s="20"/>
      <c r="C106" s="79"/>
    </row>
    <row r="107" spans="1:3" ht="21.95" hidden="1" customHeight="1" x14ac:dyDescent="0.35">
      <c r="A107" s="19"/>
      <c r="B107" s="20"/>
      <c r="C107" s="79"/>
    </row>
    <row r="108" spans="1:3" ht="21.95" hidden="1" customHeight="1" x14ac:dyDescent="0.35">
      <c r="A108" s="19"/>
      <c r="B108" s="20"/>
      <c r="C108" s="79"/>
    </row>
    <row r="109" spans="1:3" ht="21.95" hidden="1" customHeight="1" x14ac:dyDescent="0.35">
      <c r="A109" s="19"/>
      <c r="B109" s="20"/>
      <c r="C109" s="79"/>
    </row>
    <row r="110" spans="1:3" ht="21.95" hidden="1" customHeight="1" x14ac:dyDescent="0.35">
      <c r="A110" s="19"/>
      <c r="B110" s="20"/>
      <c r="C110" s="79"/>
    </row>
    <row r="111" spans="1:3" ht="21.95" hidden="1" customHeight="1" x14ac:dyDescent="0.35">
      <c r="A111" s="19"/>
      <c r="B111" s="20"/>
      <c r="C111" s="79"/>
    </row>
    <row r="112" spans="1:3" ht="21.95" hidden="1" customHeight="1" x14ac:dyDescent="0.35">
      <c r="A112" s="19"/>
      <c r="B112" s="20"/>
      <c r="C112" s="79"/>
    </row>
    <row r="113" spans="1:3" ht="21.95" hidden="1" customHeight="1" x14ac:dyDescent="0.35">
      <c r="A113" s="19"/>
      <c r="B113" s="20"/>
      <c r="C113" s="79"/>
    </row>
    <row r="114" spans="1:3" ht="21.95" hidden="1" customHeight="1" x14ac:dyDescent="0.35">
      <c r="A114" s="19"/>
      <c r="B114" s="20"/>
      <c r="C114" s="79"/>
    </row>
    <row r="115" spans="1:3" ht="21.95" hidden="1" customHeight="1" x14ac:dyDescent="0.35">
      <c r="A115" s="19"/>
      <c r="B115" s="20"/>
      <c r="C115" s="79"/>
    </row>
    <row r="116" spans="1:3" ht="21.95" hidden="1" customHeight="1" x14ac:dyDescent="0.35">
      <c r="A116" s="19"/>
      <c r="B116" s="20"/>
      <c r="C116" s="79"/>
    </row>
    <row r="117" spans="1:3" ht="21.95" hidden="1" customHeight="1" x14ac:dyDescent="0.35">
      <c r="A117" s="19"/>
      <c r="B117" s="20"/>
      <c r="C117" s="79"/>
    </row>
    <row r="118" spans="1:3" ht="21.95" hidden="1" customHeight="1" x14ac:dyDescent="0.35">
      <c r="A118" s="19"/>
      <c r="B118" s="20"/>
      <c r="C118" s="79"/>
    </row>
    <row r="119" spans="1:3" ht="21.95" hidden="1" customHeight="1" x14ac:dyDescent="0.35">
      <c r="A119" s="19"/>
      <c r="B119" s="20"/>
      <c r="C119" s="79"/>
    </row>
    <row r="120" spans="1:3" ht="21.95" hidden="1" customHeight="1" x14ac:dyDescent="0.35">
      <c r="A120" s="19"/>
      <c r="B120" s="20"/>
      <c r="C120" s="79"/>
    </row>
    <row r="121" spans="1:3" ht="21.95" hidden="1" customHeight="1" x14ac:dyDescent="0.35">
      <c r="A121" s="19"/>
      <c r="B121" s="20"/>
      <c r="C121" s="79"/>
    </row>
    <row r="122" spans="1:3" ht="21.95" hidden="1" customHeight="1" x14ac:dyDescent="0.35">
      <c r="A122" s="19"/>
      <c r="B122" s="20"/>
      <c r="C122" s="79"/>
    </row>
    <row r="123" spans="1:3" ht="21.95" hidden="1" customHeight="1" x14ac:dyDescent="0.35">
      <c r="A123" s="19"/>
      <c r="B123" s="20"/>
      <c r="C123" s="79"/>
    </row>
    <row r="124" spans="1:3" ht="21.95" hidden="1" customHeight="1" x14ac:dyDescent="0.35">
      <c r="A124" s="19"/>
      <c r="B124" s="20"/>
      <c r="C124" s="79"/>
    </row>
    <row r="125" spans="1:3" ht="21.95" customHeight="1" x14ac:dyDescent="0.35">
      <c r="A125" s="19"/>
      <c r="B125" s="20"/>
      <c r="C125" s="79"/>
    </row>
    <row r="126" spans="1:3" ht="21.95" customHeight="1" x14ac:dyDescent="0.35">
      <c r="A126" s="19"/>
      <c r="B126" s="20"/>
      <c r="C126" s="79"/>
    </row>
    <row r="127" spans="1:3" ht="21.95" customHeight="1" x14ac:dyDescent="0.35">
      <c r="A127" s="19"/>
      <c r="B127" s="20"/>
      <c r="C127" s="79"/>
    </row>
    <row r="128" spans="1:3" ht="21.95" customHeight="1" x14ac:dyDescent="0.35">
      <c r="A128" s="19"/>
      <c r="B128" s="24"/>
      <c r="C128" s="79"/>
    </row>
    <row r="129" spans="1:3" s="26" customFormat="1" ht="31.5" customHeight="1" x14ac:dyDescent="0.5">
      <c r="A129" s="178" t="s">
        <v>103</v>
      </c>
      <c r="B129" s="179"/>
      <c r="C129" s="25">
        <f>SUM(C9:C128)</f>
        <v>0</v>
      </c>
    </row>
    <row r="130" spans="1:3" x14ac:dyDescent="0.35">
      <c r="B130" s="31"/>
    </row>
    <row r="131" spans="1:3" ht="26.25" x14ac:dyDescent="0.4">
      <c r="A131" s="11"/>
      <c r="B131" s="76" t="s">
        <v>59</v>
      </c>
    </row>
    <row r="132" spans="1:3" ht="23.25" x14ac:dyDescent="0.35">
      <c r="A132" s="11"/>
      <c r="B132" s="81" t="s">
        <v>117</v>
      </c>
    </row>
    <row r="133" spans="1:3" ht="23.25" x14ac:dyDescent="0.35">
      <c r="B133" s="80" t="s">
        <v>127</v>
      </c>
    </row>
    <row r="134" spans="1:3" ht="23.25" x14ac:dyDescent="0.35">
      <c r="B134" s="82" t="s">
        <v>121</v>
      </c>
    </row>
    <row r="135" spans="1:3" ht="23.25" x14ac:dyDescent="0.35">
      <c r="B135" s="83" t="s">
        <v>122</v>
      </c>
    </row>
  </sheetData>
  <mergeCells count="7">
    <mergeCell ref="A129:B129"/>
    <mergeCell ref="C7:C8"/>
    <mergeCell ref="A2:C2"/>
    <mergeCell ref="A3:C3"/>
    <mergeCell ref="A4:C4"/>
    <mergeCell ref="A7:A8"/>
    <mergeCell ref="B7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X138"/>
  <sheetViews>
    <sheetView topLeftCell="U3" zoomScaleNormal="100" workbookViewId="0">
      <selection activeCell="AS13" sqref="C13:AS13"/>
    </sheetView>
  </sheetViews>
  <sheetFormatPr defaultRowHeight="21" x14ac:dyDescent="0.35"/>
  <cols>
    <col min="1" max="1" width="5.42578125" style="7" customWidth="1"/>
    <col min="2" max="2" width="23.140625" style="7" customWidth="1"/>
    <col min="3" max="4" width="4.42578125" style="7" bestFit="1" customWidth="1"/>
    <col min="5" max="6" width="4.5703125" style="9" customWidth="1"/>
    <col min="7" max="10" width="4.5703125" style="7" customWidth="1"/>
    <col min="11" max="13" width="4.5703125" style="9" customWidth="1"/>
    <col min="14" max="26" width="4.5703125" style="7" customWidth="1"/>
    <col min="27" max="45" width="4.5703125" style="9" customWidth="1"/>
    <col min="46" max="46" width="5.42578125" style="9" customWidth="1"/>
    <col min="47" max="47" width="4.5703125" style="9" customWidth="1"/>
    <col min="48" max="48" width="7" style="8" customWidth="1"/>
    <col min="49" max="16384" width="9.140625" style="11"/>
  </cols>
  <sheetData>
    <row r="2" spans="1:50" x14ac:dyDescent="0.35">
      <c r="AV2" s="10" t="s">
        <v>113</v>
      </c>
    </row>
    <row r="3" spans="1:50" s="12" customFormat="1" ht="27" customHeight="1" x14ac:dyDescent="0.5">
      <c r="A3" s="182" t="s">
        <v>107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</row>
    <row r="4" spans="1:50" s="12" customFormat="1" ht="27" customHeight="1" x14ac:dyDescent="0.5">
      <c r="A4" s="182" t="e">
        <f>#REF!</f>
        <v>#REF!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1:50" s="12" customFormat="1" ht="27" customHeight="1" x14ac:dyDescent="0.5">
      <c r="A5" s="182" t="e">
        <f>#REF!</f>
        <v>#REF!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1:50" ht="13.5" customHeight="1" x14ac:dyDescent="0.35"/>
    <row r="7" spans="1:50" s="13" customFormat="1" ht="36.75" customHeight="1" x14ac:dyDescent="0.5">
      <c r="A7" s="183" t="s">
        <v>2</v>
      </c>
      <c r="B7" s="186" t="s">
        <v>4</v>
      </c>
      <c r="C7" s="198" t="s">
        <v>60</v>
      </c>
      <c r="D7" s="198"/>
      <c r="E7" s="198" t="s">
        <v>108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72"/>
    </row>
    <row r="8" spans="1:50" s="13" customFormat="1" ht="21.75" customHeight="1" x14ac:dyDescent="0.5">
      <c r="A8" s="184"/>
      <c r="B8" s="184"/>
      <c r="C8" s="196" t="s">
        <v>104</v>
      </c>
      <c r="D8" s="196" t="s">
        <v>105</v>
      </c>
      <c r="E8" s="190" t="s">
        <v>0</v>
      </c>
      <c r="F8" s="190" t="s">
        <v>61</v>
      </c>
      <c r="G8" s="192" t="s">
        <v>62</v>
      </c>
      <c r="H8" s="192" t="s">
        <v>63</v>
      </c>
      <c r="I8" s="192" t="s">
        <v>64</v>
      </c>
      <c r="J8" s="190" t="s">
        <v>65</v>
      </c>
      <c r="K8" s="190" t="s">
        <v>66</v>
      </c>
      <c r="L8" s="190" t="s">
        <v>67</v>
      </c>
      <c r="M8" s="192" t="s">
        <v>68</v>
      </c>
      <c r="N8" s="192" t="s">
        <v>69</v>
      </c>
      <c r="O8" s="192" t="s">
        <v>70</v>
      </c>
      <c r="P8" s="192" t="s">
        <v>71</v>
      </c>
      <c r="Q8" s="192" t="s">
        <v>72</v>
      </c>
      <c r="R8" s="192" t="s">
        <v>73</v>
      </c>
      <c r="S8" s="192" t="s">
        <v>74</v>
      </c>
      <c r="T8" s="192" t="s">
        <v>75</v>
      </c>
      <c r="U8" s="192" t="s">
        <v>76</v>
      </c>
      <c r="V8" s="192" t="s">
        <v>77</v>
      </c>
      <c r="W8" s="194" t="s">
        <v>78</v>
      </c>
      <c r="X8" s="192" t="s">
        <v>79</v>
      </c>
      <c r="Y8" s="192" t="s">
        <v>80</v>
      </c>
      <c r="Z8" s="192" t="s">
        <v>81</v>
      </c>
      <c r="AA8" s="190" t="s">
        <v>82</v>
      </c>
      <c r="AB8" s="190" t="s">
        <v>83</v>
      </c>
      <c r="AC8" s="190" t="s">
        <v>84</v>
      </c>
      <c r="AD8" s="190" t="s">
        <v>85</v>
      </c>
      <c r="AE8" s="190" t="s">
        <v>86</v>
      </c>
      <c r="AF8" s="190" t="s">
        <v>87</v>
      </c>
      <c r="AG8" s="190" t="s">
        <v>88</v>
      </c>
      <c r="AH8" s="190" t="s">
        <v>89</v>
      </c>
      <c r="AI8" s="190" t="s">
        <v>90</v>
      </c>
      <c r="AJ8" s="190" t="s">
        <v>91</v>
      </c>
      <c r="AK8" s="190" t="s">
        <v>92</v>
      </c>
      <c r="AL8" s="190" t="s">
        <v>93</v>
      </c>
      <c r="AM8" s="190" t="s">
        <v>94</v>
      </c>
      <c r="AN8" s="190" t="s">
        <v>95</v>
      </c>
      <c r="AO8" s="190" t="s">
        <v>96</v>
      </c>
      <c r="AP8" s="190" t="s">
        <v>97</v>
      </c>
      <c r="AQ8" s="190" t="s">
        <v>98</v>
      </c>
      <c r="AR8" s="190" t="s">
        <v>99</v>
      </c>
      <c r="AS8" s="190" t="s">
        <v>100</v>
      </c>
      <c r="AT8" s="189" t="s">
        <v>101</v>
      </c>
      <c r="AU8" s="189" t="s">
        <v>102</v>
      </c>
      <c r="AV8" s="187" t="s">
        <v>103</v>
      </c>
    </row>
    <row r="9" spans="1:50" s="13" customFormat="1" ht="21" customHeight="1" x14ac:dyDescent="0.5">
      <c r="A9" s="184"/>
      <c r="B9" s="184"/>
      <c r="C9" s="197"/>
      <c r="D9" s="197"/>
      <c r="E9" s="191"/>
      <c r="F9" s="191"/>
      <c r="G9" s="193"/>
      <c r="H9" s="193"/>
      <c r="I9" s="193"/>
      <c r="J9" s="191"/>
      <c r="K9" s="191"/>
      <c r="L9" s="191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5"/>
      <c r="X9" s="193"/>
      <c r="Y9" s="193"/>
      <c r="Z9" s="193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9"/>
      <c r="AL9" s="191"/>
      <c r="AM9" s="199"/>
      <c r="AN9" s="191"/>
      <c r="AO9" s="191"/>
      <c r="AP9" s="191"/>
      <c r="AQ9" s="191"/>
      <c r="AR9" s="191"/>
      <c r="AS9" s="191"/>
      <c r="AT9" s="189"/>
      <c r="AU9" s="189"/>
      <c r="AV9" s="188"/>
    </row>
    <row r="10" spans="1:50" s="13" customFormat="1" ht="21" customHeight="1" x14ac:dyDescent="0.5">
      <c r="A10" s="184"/>
      <c r="B10" s="184"/>
      <c r="C10" s="197"/>
      <c r="D10" s="197"/>
      <c r="E10" s="191"/>
      <c r="F10" s="191"/>
      <c r="G10" s="193"/>
      <c r="H10" s="193"/>
      <c r="I10" s="193"/>
      <c r="J10" s="191"/>
      <c r="K10" s="191"/>
      <c r="L10" s="191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5"/>
      <c r="X10" s="193"/>
      <c r="Y10" s="193"/>
      <c r="Z10" s="193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9"/>
      <c r="AL10" s="191"/>
      <c r="AM10" s="199"/>
      <c r="AN10" s="191"/>
      <c r="AO10" s="191"/>
      <c r="AP10" s="191"/>
      <c r="AQ10" s="191"/>
      <c r="AR10" s="191"/>
      <c r="AS10" s="191"/>
      <c r="AT10" s="189"/>
      <c r="AU10" s="189"/>
      <c r="AV10" s="188"/>
    </row>
    <row r="11" spans="1:50" s="13" customFormat="1" x14ac:dyDescent="0.5">
      <c r="A11" s="184"/>
      <c r="B11" s="184"/>
      <c r="C11" s="197"/>
      <c r="D11" s="197"/>
      <c r="E11" s="191"/>
      <c r="F11" s="191"/>
      <c r="G11" s="193"/>
      <c r="H11" s="193"/>
      <c r="I11" s="193"/>
      <c r="J11" s="191"/>
      <c r="K11" s="191"/>
      <c r="L11" s="191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5"/>
      <c r="X11" s="193"/>
      <c r="Y11" s="193"/>
      <c r="Z11" s="193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9"/>
      <c r="AL11" s="191"/>
      <c r="AM11" s="199"/>
      <c r="AN11" s="191"/>
      <c r="AO11" s="191"/>
      <c r="AP11" s="191"/>
      <c r="AQ11" s="191"/>
      <c r="AR11" s="191"/>
      <c r="AS11" s="191"/>
      <c r="AT11" s="189"/>
      <c r="AU11" s="189"/>
      <c r="AV11" s="188"/>
    </row>
    <row r="12" spans="1:50" s="13" customFormat="1" x14ac:dyDescent="0.5">
      <c r="A12" s="185"/>
      <c r="B12" s="184"/>
      <c r="C12" s="197"/>
      <c r="D12" s="197"/>
      <c r="E12" s="191"/>
      <c r="F12" s="191"/>
      <c r="G12" s="193"/>
      <c r="H12" s="193"/>
      <c r="I12" s="193"/>
      <c r="J12" s="191"/>
      <c r="K12" s="191"/>
      <c r="L12" s="191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5"/>
      <c r="X12" s="193"/>
      <c r="Y12" s="193"/>
      <c r="Z12" s="193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9"/>
      <c r="AL12" s="191"/>
      <c r="AM12" s="199"/>
      <c r="AN12" s="191"/>
      <c r="AO12" s="191"/>
      <c r="AP12" s="191"/>
      <c r="AQ12" s="191"/>
      <c r="AR12" s="191"/>
      <c r="AS12" s="191"/>
      <c r="AT12" s="190"/>
      <c r="AU12" s="190"/>
      <c r="AV12" s="188"/>
    </row>
    <row r="13" spans="1:50" ht="21.95" customHeight="1" x14ac:dyDescent="0.35">
      <c r="A13" s="14">
        <v>1</v>
      </c>
      <c r="B13" s="15"/>
      <c r="C13" s="15"/>
      <c r="D13" s="15"/>
      <c r="E13" s="17"/>
      <c r="F13" s="17"/>
      <c r="G13" s="16"/>
      <c r="H13" s="16"/>
      <c r="I13" s="16"/>
      <c r="J13" s="16"/>
      <c r="K13" s="17"/>
      <c r="L13" s="17"/>
      <c r="M13" s="17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59"/>
      <c r="AU13" s="59"/>
      <c r="AV13" s="18">
        <v>10</v>
      </c>
      <c r="AX13" s="18">
        <f>SUM(C13:AU13)</f>
        <v>0</v>
      </c>
    </row>
    <row r="14" spans="1:50" ht="21.95" customHeight="1" x14ac:dyDescent="0.35">
      <c r="A14" s="19">
        <v>2</v>
      </c>
      <c r="B14" s="20"/>
      <c r="C14" s="20"/>
      <c r="D14" s="20"/>
      <c r="E14" s="22"/>
      <c r="F14" s="22"/>
      <c r="G14" s="21"/>
      <c r="H14" s="21"/>
      <c r="I14" s="21"/>
      <c r="J14" s="21"/>
      <c r="K14" s="22"/>
      <c r="L14" s="22"/>
      <c r="M14" s="22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60"/>
      <c r="AU14" s="60"/>
      <c r="AV14" s="18">
        <f t="shared" ref="AV14:AV77" si="0">SUM(E14:AU14)</f>
        <v>0</v>
      </c>
      <c r="AX14" s="18">
        <f t="shared" ref="AX14:AX77" si="1">SUM(E14:AU14)</f>
        <v>0</v>
      </c>
    </row>
    <row r="15" spans="1:50" ht="21.95" customHeight="1" x14ac:dyDescent="0.35">
      <c r="A15" s="19">
        <v>3</v>
      </c>
      <c r="B15" s="20"/>
      <c r="C15" s="20"/>
      <c r="D15" s="20"/>
      <c r="E15" s="22"/>
      <c r="F15" s="22"/>
      <c r="G15" s="21"/>
      <c r="H15" s="21"/>
      <c r="I15" s="21"/>
      <c r="J15" s="21"/>
      <c r="K15" s="22"/>
      <c r="L15" s="22"/>
      <c r="M15" s="22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60"/>
      <c r="AU15" s="60"/>
      <c r="AV15" s="18">
        <f t="shared" si="0"/>
        <v>0</v>
      </c>
      <c r="AX15" s="18">
        <f t="shared" si="1"/>
        <v>0</v>
      </c>
    </row>
    <row r="16" spans="1:50" ht="21.95" hidden="1" customHeight="1" x14ac:dyDescent="0.35">
      <c r="A16" s="19">
        <v>4</v>
      </c>
      <c r="B16" s="20"/>
      <c r="C16" s="20"/>
      <c r="D16" s="20"/>
      <c r="E16" s="22"/>
      <c r="F16" s="22"/>
      <c r="G16" s="21"/>
      <c r="H16" s="21"/>
      <c r="I16" s="21"/>
      <c r="J16" s="21"/>
      <c r="K16" s="22"/>
      <c r="L16" s="22"/>
      <c r="M16" s="22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60"/>
      <c r="AU16" s="60"/>
      <c r="AV16" s="18">
        <f t="shared" si="0"/>
        <v>0</v>
      </c>
      <c r="AX16" s="18">
        <f t="shared" si="1"/>
        <v>0</v>
      </c>
    </row>
    <row r="17" spans="1:50" ht="21.95" hidden="1" customHeight="1" x14ac:dyDescent="0.35">
      <c r="A17" s="19">
        <v>5</v>
      </c>
      <c r="B17" s="20"/>
      <c r="C17" s="20"/>
      <c r="D17" s="20"/>
      <c r="E17" s="22"/>
      <c r="F17" s="22"/>
      <c r="G17" s="21"/>
      <c r="H17" s="21"/>
      <c r="I17" s="21"/>
      <c r="J17" s="21"/>
      <c r="K17" s="22"/>
      <c r="L17" s="22"/>
      <c r="M17" s="22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60"/>
      <c r="AU17" s="60"/>
      <c r="AV17" s="18">
        <f t="shared" si="0"/>
        <v>0</v>
      </c>
      <c r="AX17" s="18">
        <f t="shared" si="1"/>
        <v>0</v>
      </c>
    </row>
    <row r="18" spans="1:50" ht="21.95" hidden="1" customHeight="1" x14ac:dyDescent="0.35">
      <c r="A18" s="19">
        <v>6</v>
      </c>
      <c r="B18" s="20"/>
      <c r="C18" s="20"/>
      <c r="D18" s="20"/>
      <c r="E18" s="22"/>
      <c r="F18" s="22"/>
      <c r="G18" s="21"/>
      <c r="H18" s="21"/>
      <c r="I18" s="21"/>
      <c r="J18" s="21"/>
      <c r="K18" s="22"/>
      <c r="L18" s="22"/>
      <c r="M18" s="22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60"/>
      <c r="AU18" s="60"/>
      <c r="AV18" s="18">
        <f t="shared" si="0"/>
        <v>0</v>
      </c>
      <c r="AX18" s="18">
        <f t="shared" si="1"/>
        <v>0</v>
      </c>
    </row>
    <row r="19" spans="1:50" ht="21.95" hidden="1" customHeight="1" x14ac:dyDescent="0.35">
      <c r="A19" s="19">
        <v>7</v>
      </c>
      <c r="B19" s="20"/>
      <c r="C19" s="20"/>
      <c r="D19" s="20"/>
      <c r="E19" s="22"/>
      <c r="F19" s="22"/>
      <c r="G19" s="21"/>
      <c r="H19" s="21"/>
      <c r="I19" s="21"/>
      <c r="J19" s="21"/>
      <c r="K19" s="22"/>
      <c r="L19" s="22"/>
      <c r="M19" s="22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60"/>
      <c r="AU19" s="60"/>
      <c r="AV19" s="18">
        <f t="shared" si="0"/>
        <v>0</v>
      </c>
      <c r="AX19" s="18">
        <f t="shared" si="1"/>
        <v>0</v>
      </c>
    </row>
    <row r="20" spans="1:50" ht="21.95" hidden="1" customHeight="1" x14ac:dyDescent="0.35">
      <c r="A20" s="19">
        <v>8</v>
      </c>
      <c r="B20" s="20"/>
      <c r="C20" s="20"/>
      <c r="D20" s="20"/>
      <c r="E20" s="22"/>
      <c r="F20" s="22"/>
      <c r="G20" s="21"/>
      <c r="H20" s="21"/>
      <c r="I20" s="21"/>
      <c r="J20" s="21"/>
      <c r="K20" s="22"/>
      <c r="L20" s="22"/>
      <c r="M20" s="22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60"/>
      <c r="AU20" s="60"/>
      <c r="AV20" s="18">
        <f t="shared" si="0"/>
        <v>0</v>
      </c>
      <c r="AX20" s="18">
        <f t="shared" si="1"/>
        <v>0</v>
      </c>
    </row>
    <row r="21" spans="1:50" ht="21.95" hidden="1" customHeight="1" x14ac:dyDescent="0.35">
      <c r="A21" s="19">
        <v>9</v>
      </c>
      <c r="B21" s="20"/>
      <c r="C21" s="20"/>
      <c r="D21" s="20"/>
      <c r="E21" s="22"/>
      <c r="F21" s="22"/>
      <c r="G21" s="21"/>
      <c r="H21" s="21"/>
      <c r="I21" s="21"/>
      <c r="J21" s="21"/>
      <c r="K21" s="22"/>
      <c r="L21" s="22"/>
      <c r="M21" s="22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60"/>
      <c r="AU21" s="60"/>
      <c r="AV21" s="18">
        <f t="shared" si="0"/>
        <v>0</v>
      </c>
      <c r="AX21" s="18">
        <f t="shared" si="1"/>
        <v>0</v>
      </c>
    </row>
    <row r="22" spans="1:50" ht="21.95" hidden="1" customHeight="1" x14ac:dyDescent="0.35">
      <c r="A22" s="19">
        <v>10</v>
      </c>
      <c r="B22" s="20"/>
      <c r="C22" s="20"/>
      <c r="D22" s="20"/>
      <c r="E22" s="22"/>
      <c r="F22" s="22"/>
      <c r="G22" s="21"/>
      <c r="H22" s="21"/>
      <c r="I22" s="21"/>
      <c r="J22" s="21"/>
      <c r="K22" s="22"/>
      <c r="L22" s="22"/>
      <c r="M22" s="22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60"/>
      <c r="AU22" s="60"/>
      <c r="AV22" s="18">
        <f t="shared" si="0"/>
        <v>0</v>
      </c>
      <c r="AX22" s="18">
        <f t="shared" si="1"/>
        <v>0</v>
      </c>
    </row>
    <row r="23" spans="1:50" ht="21.95" hidden="1" customHeight="1" x14ac:dyDescent="0.35">
      <c r="A23" s="19">
        <v>11</v>
      </c>
      <c r="B23" s="20"/>
      <c r="C23" s="20"/>
      <c r="D23" s="20"/>
      <c r="E23" s="22"/>
      <c r="F23" s="22"/>
      <c r="G23" s="21"/>
      <c r="H23" s="21"/>
      <c r="I23" s="21"/>
      <c r="J23" s="21"/>
      <c r="K23" s="22"/>
      <c r="L23" s="22"/>
      <c r="M23" s="22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60"/>
      <c r="AU23" s="60"/>
      <c r="AV23" s="18">
        <f t="shared" si="0"/>
        <v>0</v>
      </c>
      <c r="AX23" s="18">
        <f t="shared" si="1"/>
        <v>0</v>
      </c>
    </row>
    <row r="24" spans="1:50" ht="21.95" hidden="1" customHeight="1" x14ac:dyDescent="0.35">
      <c r="A24" s="19">
        <v>12</v>
      </c>
      <c r="B24" s="20"/>
      <c r="C24" s="20"/>
      <c r="D24" s="20"/>
      <c r="E24" s="22"/>
      <c r="F24" s="22"/>
      <c r="G24" s="21"/>
      <c r="H24" s="21"/>
      <c r="I24" s="21"/>
      <c r="J24" s="21"/>
      <c r="K24" s="22"/>
      <c r="L24" s="22"/>
      <c r="M24" s="22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60"/>
      <c r="AU24" s="60"/>
      <c r="AV24" s="18">
        <f t="shared" si="0"/>
        <v>0</v>
      </c>
      <c r="AX24" s="18">
        <f t="shared" si="1"/>
        <v>0</v>
      </c>
    </row>
    <row r="25" spans="1:50" ht="21.95" hidden="1" customHeight="1" x14ac:dyDescent="0.35">
      <c r="A25" s="19">
        <v>13</v>
      </c>
      <c r="B25" s="20"/>
      <c r="C25" s="20"/>
      <c r="D25" s="20"/>
      <c r="E25" s="22"/>
      <c r="F25" s="22"/>
      <c r="G25" s="21"/>
      <c r="H25" s="21"/>
      <c r="I25" s="21"/>
      <c r="J25" s="21"/>
      <c r="K25" s="22"/>
      <c r="L25" s="22"/>
      <c r="M25" s="22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60"/>
      <c r="AU25" s="60"/>
      <c r="AV25" s="18">
        <f t="shared" si="0"/>
        <v>0</v>
      </c>
      <c r="AX25" s="18">
        <f t="shared" si="1"/>
        <v>0</v>
      </c>
    </row>
    <row r="26" spans="1:50" ht="21.95" hidden="1" customHeight="1" x14ac:dyDescent="0.35">
      <c r="A26" s="19">
        <v>14</v>
      </c>
      <c r="B26" s="20"/>
      <c r="C26" s="20"/>
      <c r="D26" s="20"/>
      <c r="E26" s="22"/>
      <c r="F26" s="22"/>
      <c r="G26" s="21"/>
      <c r="H26" s="21"/>
      <c r="I26" s="21"/>
      <c r="J26" s="21"/>
      <c r="K26" s="22"/>
      <c r="L26" s="22"/>
      <c r="M26" s="22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60"/>
      <c r="AU26" s="60"/>
      <c r="AV26" s="18">
        <f t="shared" si="0"/>
        <v>0</v>
      </c>
      <c r="AX26" s="18">
        <f t="shared" si="1"/>
        <v>0</v>
      </c>
    </row>
    <row r="27" spans="1:50" ht="21.95" hidden="1" customHeight="1" x14ac:dyDescent="0.35">
      <c r="A27" s="19">
        <v>15</v>
      </c>
      <c r="B27" s="20"/>
      <c r="C27" s="20"/>
      <c r="D27" s="20"/>
      <c r="E27" s="22"/>
      <c r="F27" s="22"/>
      <c r="G27" s="21"/>
      <c r="H27" s="21"/>
      <c r="I27" s="21"/>
      <c r="J27" s="21"/>
      <c r="K27" s="22"/>
      <c r="L27" s="22"/>
      <c r="M27" s="22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60"/>
      <c r="AU27" s="60"/>
      <c r="AV27" s="18">
        <f t="shared" si="0"/>
        <v>0</v>
      </c>
      <c r="AX27" s="18">
        <f t="shared" si="1"/>
        <v>0</v>
      </c>
    </row>
    <row r="28" spans="1:50" ht="21.95" hidden="1" customHeight="1" x14ac:dyDescent="0.35">
      <c r="A28" s="19">
        <v>16</v>
      </c>
      <c r="B28" s="20"/>
      <c r="C28" s="20"/>
      <c r="D28" s="20"/>
      <c r="E28" s="22"/>
      <c r="F28" s="22"/>
      <c r="G28" s="21"/>
      <c r="H28" s="21"/>
      <c r="I28" s="21"/>
      <c r="J28" s="21"/>
      <c r="K28" s="22"/>
      <c r="L28" s="22"/>
      <c r="M28" s="22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60"/>
      <c r="AU28" s="60"/>
      <c r="AV28" s="18">
        <f t="shared" si="0"/>
        <v>0</v>
      </c>
      <c r="AX28" s="18">
        <f t="shared" si="1"/>
        <v>0</v>
      </c>
    </row>
    <row r="29" spans="1:50" ht="21.95" hidden="1" customHeight="1" x14ac:dyDescent="0.35">
      <c r="A29" s="19">
        <v>17</v>
      </c>
      <c r="B29" s="20"/>
      <c r="C29" s="20"/>
      <c r="D29" s="20"/>
      <c r="E29" s="22"/>
      <c r="F29" s="22"/>
      <c r="G29" s="21"/>
      <c r="H29" s="21"/>
      <c r="I29" s="21"/>
      <c r="J29" s="21"/>
      <c r="K29" s="22"/>
      <c r="L29" s="22"/>
      <c r="M29" s="22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60"/>
      <c r="AU29" s="60"/>
      <c r="AV29" s="18">
        <f t="shared" si="0"/>
        <v>0</v>
      </c>
      <c r="AX29" s="18">
        <f t="shared" si="1"/>
        <v>0</v>
      </c>
    </row>
    <row r="30" spans="1:50" ht="21.95" hidden="1" customHeight="1" x14ac:dyDescent="0.35">
      <c r="A30" s="19">
        <v>18</v>
      </c>
      <c r="B30" s="20"/>
      <c r="C30" s="20"/>
      <c r="D30" s="20"/>
      <c r="E30" s="22"/>
      <c r="F30" s="22"/>
      <c r="G30" s="21"/>
      <c r="H30" s="21"/>
      <c r="I30" s="21"/>
      <c r="J30" s="21"/>
      <c r="K30" s="22"/>
      <c r="L30" s="22"/>
      <c r="M30" s="22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60"/>
      <c r="AU30" s="60"/>
      <c r="AV30" s="18">
        <f t="shared" si="0"/>
        <v>0</v>
      </c>
      <c r="AX30" s="18">
        <f t="shared" si="1"/>
        <v>0</v>
      </c>
    </row>
    <row r="31" spans="1:50" ht="21.95" hidden="1" customHeight="1" x14ac:dyDescent="0.35">
      <c r="A31" s="19">
        <v>19</v>
      </c>
      <c r="B31" s="20"/>
      <c r="C31" s="20"/>
      <c r="D31" s="20"/>
      <c r="E31" s="22"/>
      <c r="F31" s="22"/>
      <c r="G31" s="21"/>
      <c r="H31" s="21"/>
      <c r="I31" s="21"/>
      <c r="J31" s="21"/>
      <c r="K31" s="22"/>
      <c r="L31" s="22"/>
      <c r="M31" s="22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60"/>
      <c r="AU31" s="60"/>
      <c r="AV31" s="18">
        <f t="shared" si="0"/>
        <v>0</v>
      </c>
      <c r="AX31" s="18">
        <f t="shared" si="1"/>
        <v>0</v>
      </c>
    </row>
    <row r="32" spans="1:50" ht="21.95" hidden="1" customHeight="1" x14ac:dyDescent="0.35">
      <c r="A32" s="19">
        <v>20</v>
      </c>
      <c r="B32" s="20"/>
      <c r="C32" s="20"/>
      <c r="D32" s="20"/>
      <c r="E32" s="22"/>
      <c r="F32" s="22"/>
      <c r="G32" s="21"/>
      <c r="H32" s="21"/>
      <c r="I32" s="21"/>
      <c r="J32" s="21"/>
      <c r="K32" s="22"/>
      <c r="L32" s="22"/>
      <c r="M32" s="22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60"/>
      <c r="AU32" s="60"/>
      <c r="AV32" s="18">
        <f t="shared" si="0"/>
        <v>0</v>
      </c>
      <c r="AX32" s="18">
        <f t="shared" si="1"/>
        <v>0</v>
      </c>
    </row>
    <row r="33" spans="1:50" ht="21.95" hidden="1" customHeight="1" x14ac:dyDescent="0.35">
      <c r="A33" s="19">
        <v>21</v>
      </c>
      <c r="B33" s="20"/>
      <c r="C33" s="20"/>
      <c r="D33" s="20"/>
      <c r="E33" s="22"/>
      <c r="F33" s="22"/>
      <c r="G33" s="21"/>
      <c r="H33" s="21"/>
      <c r="I33" s="21"/>
      <c r="J33" s="21"/>
      <c r="K33" s="22"/>
      <c r="L33" s="22"/>
      <c r="M33" s="22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60"/>
      <c r="AU33" s="60"/>
      <c r="AV33" s="18">
        <f t="shared" si="0"/>
        <v>0</v>
      </c>
      <c r="AX33" s="18">
        <f t="shared" si="1"/>
        <v>0</v>
      </c>
    </row>
    <row r="34" spans="1:50" ht="21.95" hidden="1" customHeight="1" x14ac:dyDescent="0.35">
      <c r="A34" s="19">
        <v>22</v>
      </c>
      <c r="B34" s="20"/>
      <c r="C34" s="20"/>
      <c r="D34" s="20"/>
      <c r="E34" s="22"/>
      <c r="F34" s="22"/>
      <c r="G34" s="21"/>
      <c r="H34" s="21"/>
      <c r="I34" s="21"/>
      <c r="J34" s="21"/>
      <c r="K34" s="22"/>
      <c r="L34" s="22"/>
      <c r="M34" s="22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60"/>
      <c r="AU34" s="60"/>
      <c r="AV34" s="18">
        <f t="shared" si="0"/>
        <v>0</v>
      </c>
      <c r="AX34" s="18">
        <f t="shared" si="1"/>
        <v>0</v>
      </c>
    </row>
    <row r="35" spans="1:50" ht="21.95" hidden="1" customHeight="1" x14ac:dyDescent="0.35">
      <c r="A35" s="19">
        <v>23</v>
      </c>
      <c r="B35" s="20"/>
      <c r="C35" s="20"/>
      <c r="D35" s="20"/>
      <c r="E35" s="22"/>
      <c r="F35" s="22"/>
      <c r="G35" s="21"/>
      <c r="H35" s="21"/>
      <c r="I35" s="21"/>
      <c r="J35" s="21"/>
      <c r="K35" s="22"/>
      <c r="L35" s="22"/>
      <c r="M35" s="22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60"/>
      <c r="AU35" s="60"/>
      <c r="AV35" s="18">
        <f t="shared" si="0"/>
        <v>0</v>
      </c>
      <c r="AX35" s="18">
        <f t="shared" si="1"/>
        <v>0</v>
      </c>
    </row>
    <row r="36" spans="1:50" ht="21.95" hidden="1" customHeight="1" x14ac:dyDescent="0.35">
      <c r="A36" s="19">
        <v>24</v>
      </c>
      <c r="B36" s="20"/>
      <c r="C36" s="20"/>
      <c r="D36" s="20"/>
      <c r="E36" s="22"/>
      <c r="F36" s="22"/>
      <c r="G36" s="21"/>
      <c r="H36" s="21"/>
      <c r="I36" s="21"/>
      <c r="J36" s="21"/>
      <c r="K36" s="22"/>
      <c r="L36" s="22"/>
      <c r="M36" s="22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60"/>
      <c r="AU36" s="60"/>
      <c r="AV36" s="18">
        <f t="shared" si="0"/>
        <v>0</v>
      </c>
      <c r="AX36" s="18">
        <f t="shared" si="1"/>
        <v>0</v>
      </c>
    </row>
    <row r="37" spans="1:50" ht="21.95" hidden="1" customHeight="1" x14ac:dyDescent="0.35">
      <c r="A37" s="19">
        <v>25</v>
      </c>
      <c r="B37" s="20"/>
      <c r="C37" s="20"/>
      <c r="D37" s="20"/>
      <c r="E37" s="22"/>
      <c r="F37" s="22"/>
      <c r="G37" s="21"/>
      <c r="H37" s="21"/>
      <c r="I37" s="21"/>
      <c r="J37" s="21"/>
      <c r="K37" s="22"/>
      <c r="L37" s="22"/>
      <c r="M37" s="22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60"/>
      <c r="AU37" s="60"/>
      <c r="AV37" s="18">
        <f t="shared" si="0"/>
        <v>0</v>
      </c>
      <c r="AX37" s="18">
        <f t="shared" si="1"/>
        <v>0</v>
      </c>
    </row>
    <row r="38" spans="1:50" ht="21.95" hidden="1" customHeight="1" x14ac:dyDescent="0.35">
      <c r="A38" s="19">
        <v>26</v>
      </c>
      <c r="B38" s="20"/>
      <c r="C38" s="20"/>
      <c r="D38" s="20"/>
      <c r="E38" s="22"/>
      <c r="F38" s="22"/>
      <c r="G38" s="21"/>
      <c r="H38" s="21"/>
      <c r="I38" s="21"/>
      <c r="J38" s="21"/>
      <c r="K38" s="22"/>
      <c r="L38" s="22"/>
      <c r="M38" s="22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60"/>
      <c r="AU38" s="60"/>
      <c r="AV38" s="18">
        <f t="shared" si="0"/>
        <v>0</v>
      </c>
      <c r="AX38" s="18">
        <f t="shared" si="1"/>
        <v>0</v>
      </c>
    </row>
    <row r="39" spans="1:50" ht="21.95" hidden="1" customHeight="1" x14ac:dyDescent="0.35">
      <c r="A39" s="19">
        <v>27</v>
      </c>
      <c r="B39" s="20"/>
      <c r="C39" s="20"/>
      <c r="D39" s="20"/>
      <c r="E39" s="22"/>
      <c r="F39" s="22"/>
      <c r="G39" s="21"/>
      <c r="H39" s="21"/>
      <c r="I39" s="21"/>
      <c r="J39" s="21"/>
      <c r="K39" s="22"/>
      <c r="L39" s="22"/>
      <c r="M39" s="22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60"/>
      <c r="AU39" s="60"/>
      <c r="AV39" s="18">
        <f t="shared" si="0"/>
        <v>0</v>
      </c>
      <c r="AX39" s="18">
        <f t="shared" si="1"/>
        <v>0</v>
      </c>
    </row>
    <row r="40" spans="1:50" ht="21.95" hidden="1" customHeight="1" x14ac:dyDescent="0.35">
      <c r="A40" s="19">
        <v>28</v>
      </c>
      <c r="B40" s="20"/>
      <c r="C40" s="20"/>
      <c r="D40" s="20"/>
      <c r="E40" s="22"/>
      <c r="F40" s="22"/>
      <c r="G40" s="21"/>
      <c r="H40" s="21"/>
      <c r="I40" s="21"/>
      <c r="J40" s="21"/>
      <c r="K40" s="22"/>
      <c r="L40" s="22"/>
      <c r="M40" s="22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60"/>
      <c r="AU40" s="60"/>
      <c r="AV40" s="18">
        <f t="shared" si="0"/>
        <v>0</v>
      </c>
      <c r="AX40" s="18">
        <f t="shared" si="1"/>
        <v>0</v>
      </c>
    </row>
    <row r="41" spans="1:50" ht="21.95" hidden="1" customHeight="1" x14ac:dyDescent="0.35">
      <c r="A41" s="19">
        <v>29</v>
      </c>
      <c r="B41" s="20"/>
      <c r="C41" s="20"/>
      <c r="D41" s="20"/>
      <c r="E41" s="22"/>
      <c r="F41" s="22"/>
      <c r="G41" s="21"/>
      <c r="H41" s="21"/>
      <c r="I41" s="21"/>
      <c r="J41" s="21"/>
      <c r="K41" s="22"/>
      <c r="L41" s="22"/>
      <c r="M41" s="22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60"/>
      <c r="AU41" s="60"/>
      <c r="AV41" s="18">
        <f t="shared" si="0"/>
        <v>0</v>
      </c>
      <c r="AX41" s="18">
        <f t="shared" si="1"/>
        <v>0</v>
      </c>
    </row>
    <row r="42" spans="1:50" ht="21.95" hidden="1" customHeight="1" x14ac:dyDescent="0.35">
      <c r="A42" s="19">
        <v>30</v>
      </c>
      <c r="B42" s="20"/>
      <c r="C42" s="20"/>
      <c r="D42" s="20"/>
      <c r="E42" s="22"/>
      <c r="F42" s="22"/>
      <c r="G42" s="21"/>
      <c r="H42" s="21"/>
      <c r="I42" s="21"/>
      <c r="J42" s="21"/>
      <c r="K42" s="22"/>
      <c r="L42" s="22"/>
      <c r="M42" s="22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60"/>
      <c r="AU42" s="60"/>
      <c r="AV42" s="18">
        <f t="shared" si="0"/>
        <v>0</v>
      </c>
      <c r="AX42" s="18">
        <f t="shared" si="1"/>
        <v>0</v>
      </c>
    </row>
    <row r="43" spans="1:50" ht="21.95" hidden="1" customHeight="1" x14ac:dyDescent="0.35">
      <c r="A43" s="19">
        <v>31</v>
      </c>
      <c r="B43" s="20"/>
      <c r="C43" s="20"/>
      <c r="D43" s="20"/>
      <c r="E43" s="22"/>
      <c r="F43" s="22"/>
      <c r="G43" s="21"/>
      <c r="H43" s="21"/>
      <c r="I43" s="21"/>
      <c r="J43" s="21"/>
      <c r="K43" s="22"/>
      <c r="L43" s="22"/>
      <c r="M43" s="22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60"/>
      <c r="AU43" s="60"/>
      <c r="AV43" s="18">
        <f t="shared" si="0"/>
        <v>0</v>
      </c>
      <c r="AX43" s="18">
        <f t="shared" si="1"/>
        <v>0</v>
      </c>
    </row>
    <row r="44" spans="1:50" ht="21.95" hidden="1" customHeight="1" x14ac:dyDescent="0.35">
      <c r="A44" s="19">
        <v>32</v>
      </c>
      <c r="B44" s="20"/>
      <c r="C44" s="20"/>
      <c r="D44" s="20"/>
      <c r="E44" s="22"/>
      <c r="F44" s="22"/>
      <c r="G44" s="21"/>
      <c r="H44" s="21"/>
      <c r="I44" s="21"/>
      <c r="J44" s="21"/>
      <c r="K44" s="22"/>
      <c r="L44" s="22"/>
      <c r="M44" s="22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60"/>
      <c r="AU44" s="60"/>
      <c r="AV44" s="18">
        <f t="shared" si="0"/>
        <v>0</v>
      </c>
      <c r="AX44" s="18">
        <f t="shared" si="1"/>
        <v>0</v>
      </c>
    </row>
    <row r="45" spans="1:50" ht="21.95" hidden="1" customHeight="1" x14ac:dyDescent="0.35">
      <c r="A45" s="19">
        <v>33</v>
      </c>
      <c r="B45" s="20"/>
      <c r="C45" s="20"/>
      <c r="D45" s="20"/>
      <c r="E45" s="22"/>
      <c r="F45" s="22"/>
      <c r="G45" s="21"/>
      <c r="H45" s="21"/>
      <c r="I45" s="21"/>
      <c r="J45" s="21"/>
      <c r="K45" s="22"/>
      <c r="L45" s="22"/>
      <c r="M45" s="22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60"/>
      <c r="AU45" s="60"/>
      <c r="AV45" s="18">
        <f t="shared" si="0"/>
        <v>0</v>
      </c>
      <c r="AX45" s="18">
        <f t="shared" si="1"/>
        <v>0</v>
      </c>
    </row>
    <row r="46" spans="1:50" ht="21.95" hidden="1" customHeight="1" x14ac:dyDescent="0.35">
      <c r="A46" s="19">
        <v>34</v>
      </c>
      <c r="B46" s="20"/>
      <c r="C46" s="20"/>
      <c r="D46" s="20"/>
      <c r="E46" s="22"/>
      <c r="F46" s="22"/>
      <c r="G46" s="21"/>
      <c r="H46" s="21"/>
      <c r="I46" s="21"/>
      <c r="J46" s="21"/>
      <c r="K46" s="22"/>
      <c r="L46" s="22"/>
      <c r="M46" s="22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60"/>
      <c r="AU46" s="60"/>
      <c r="AV46" s="18">
        <f t="shared" si="0"/>
        <v>0</v>
      </c>
      <c r="AX46" s="18">
        <f t="shared" si="1"/>
        <v>0</v>
      </c>
    </row>
    <row r="47" spans="1:50" ht="21.95" hidden="1" customHeight="1" x14ac:dyDescent="0.35">
      <c r="A47" s="19">
        <v>35</v>
      </c>
      <c r="B47" s="20"/>
      <c r="C47" s="20"/>
      <c r="D47" s="20"/>
      <c r="E47" s="22"/>
      <c r="F47" s="22"/>
      <c r="G47" s="21"/>
      <c r="H47" s="21"/>
      <c r="I47" s="21"/>
      <c r="J47" s="21"/>
      <c r="K47" s="22"/>
      <c r="L47" s="22"/>
      <c r="M47" s="22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60"/>
      <c r="AU47" s="60"/>
      <c r="AV47" s="18">
        <f t="shared" si="0"/>
        <v>0</v>
      </c>
      <c r="AX47" s="18">
        <f t="shared" si="1"/>
        <v>0</v>
      </c>
    </row>
    <row r="48" spans="1:50" ht="21.95" hidden="1" customHeight="1" x14ac:dyDescent="0.35">
      <c r="A48" s="19">
        <v>36</v>
      </c>
      <c r="B48" s="20"/>
      <c r="C48" s="20"/>
      <c r="D48" s="20"/>
      <c r="E48" s="22"/>
      <c r="F48" s="22"/>
      <c r="G48" s="21"/>
      <c r="H48" s="21"/>
      <c r="I48" s="21"/>
      <c r="J48" s="21"/>
      <c r="K48" s="22"/>
      <c r="L48" s="22"/>
      <c r="M48" s="22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60"/>
      <c r="AU48" s="60"/>
      <c r="AV48" s="18">
        <f t="shared" si="0"/>
        <v>0</v>
      </c>
      <c r="AX48" s="18">
        <f t="shared" si="1"/>
        <v>0</v>
      </c>
    </row>
    <row r="49" spans="1:50" ht="21.95" hidden="1" customHeight="1" x14ac:dyDescent="0.35">
      <c r="A49" s="19">
        <v>37</v>
      </c>
      <c r="B49" s="20"/>
      <c r="C49" s="20"/>
      <c r="D49" s="20"/>
      <c r="E49" s="22"/>
      <c r="F49" s="22"/>
      <c r="G49" s="21"/>
      <c r="H49" s="21"/>
      <c r="I49" s="21"/>
      <c r="J49" s="21"/>
      <c r="K49" s="22"/>
      <c r="L49" s="22"/>
      <c r="M49" s="22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60"/>
      <c r="AU49" s="60"/>
      <c r="AV49" s="18">
        <f t="shared" si="0"/>
        <v>0</v>
      </c>
      <c r="AX49" s="18">
        <f t="shared" si="1"/>
        <v>0</v>
      </c>
    </row>
    <row r="50" spans="1:50" ht="21.95" hidden="1" customHeight="1" x14ac:dyDescent="0.35">
      <c r="A50" s="19">
        <v>38</v>
      </c>
      <c r="B50" s="20"/>
      <c r="C50" s="20"/>
      <c r="D50" s="20"/>
      <c r="E50" s="22"/>
      <c r="F50" s="22"/>
      <c r="G50" s="21"/>
      <c r="H50" s="21"/>
      <c r="I50" s="21"/>
      <c r="J50" s="21"/>
      <c r="K50" s="22"/>
      <c r="L50" s="22"/>
      <c r="M50" s="22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60"/>
      <c r="AU50" s="60"/>
      <c r="AV50" s="18">
        <f t="shared" si="0"/>
        <v>0</v>
      </c>
      <c r="AX50" s="18">
        <f t="shared" si="1"/>
        <v>0</v>
      </c>
    </row>
    <row r="51" spans="1:50" ht="21.95" hidden="1" customHeight="1" x14ac:dyDescent="0.35">
      <c r="A51" s="19">
        <v>39</v>
      </c>
      <c r="B51" s="20"/>
      <c r="C51" s="20"/>
      <c r="D51" s="20"/>
      <c r="E51" s="22"/>
      <c r="F51" s="22"/>
      <c r="G51" s="21"/>
      <c r="H51" s="21"/>
      <c r="I51" s="21"/>
      <c r="J51" s="21"/>
      <c r="K51" s="22"/>
      <c r="L51" s="22"/>
      <c r="M51" s="22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60"/>
      <c r="AU51" s="60"/>
      <c r="AV51" s="18">
        <f t="shared" si="0"/>
        <v>0</v>
      </c>
      <c r="AX51" s="18">
        <f t="shared" si="1"/>
        <v>0</v>
      </c>
    </row>
    <row r="52" spans="1:50" ht="21.95" hidden="1" customHeight="1" x14ac:dyDescent="0.35">
      <c r="A52" s="19">
        <v>40</v>
      </c>
      <c r="B52" s="20"/>
      <c r="C52" s="20"/>
      <c r="D52" s="20"/>
      <c r="E52" s="22"/>
      <c r="F52" s="22"/>
      <c r="G52" s="21"/>
      <c r="H52" s="21"/>
      <c r="I52" s="21"/>
      <c r="J52" s="21"/>
      <c r="K52" s="22"/>
      <c r="L52" s="22"/>
      <c r="M52" s="22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60"/>
      <c r="AU52" s="60"/>
      <c r="AV52" s="18">
        <f t="shared" si="0"/>
        <v>0</v>
      </c>
      <c r="AX52" s="18">
        <f t="shared" si="1"/>
        <v>0</v>
      </c>
    </row>
    <row r="53" spans="1:50" ht="21.95" hidden="1" customHeight="1" x14ac:dyDescent="0.35">
      <c r="A53" s="19">
        <v>41</v>
      </c>
      <c r="B53" s="20"/>
      <c r="C53" s="20"/>
      <c r="D53" s="20"/>
      <c r="E53" s="22"/>
      <c r="F53" s="22"/>
      <c r="G53" s="21"/>
      <c r="H53" s="21"/>
      <c r="I53" s="21"/>
      <c r="J53" s="21"/>
      <c r="K53" s="22"/>
      <c r="L53" s="22"/>
      <c r="M53" s="22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60"/>
      <c r="AU53" s="60"/>
      <c r="AV53" s="18">
        <f t="shared" si="0"/>
        <v>0</v>
      </c>
      <c r="AX53" s="18">
        <f t="shared" si="1"/>
        <v>0</v>
      </c>
    </row>
    <row r="54" spans="1:50" ht="21.95" hidden="1" customHeight="1" x14ac:dyDescent="0.35">
      <c r="A54" s="19">
        <v>42</v>
      </c>
      <c r="B54" s="20"/>
      <c r="C54" s="20"/>
      <c r="D54" s="20"/>
      <c r="E54" s="22"/>
      <c r="F54" s="22"/>
      <c r="G54" s="21"/>
      <c r="H54" s="21"/>
      <c r="I54" s="21"/>
      <c r="J54" s="21"/>
      <c r="K54" s="22"/>
      <c r="L54" s="22"/>
      <c r="M54" s="22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60"/>
      <c r="AU54" s="60"/>
      <c r="AV54" s="18">
        <f t="shared" si="0"/>
        <v>0</v>
      </c>
      <c r="AX54" s="18">
        <f t="shared" si="1"/>
        <v>0</v>
      </c>
    </row>
    <row r="55" spans="1:50" ht="21.95" hidden="1" customHeight="1" x14ac:dyDescent="0.35">
      <c r="A55" s="19">
        <v>43</v>
      </c>
      <c r="B55" s="20"/>
      <c r="C55" s="20"/>
      <c r="D55" s="20"/>
      <c r="E55" s="22"/>
      <c r="F55" s="22"/>
      <c r="G55" s="21"/>
      <c r="H55" s="21"/>
      <c r="I55" s="21"/>
      <c r="J55" s="21"/>
      <c r="K55" s="22"/>
      <c r="L55" s="22"/>
      <c r="M55" s="2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60"/>
      <c r="AU55" s="60"/>
      <c r="AV55" s="18">
        <f t="shared" si="0"/>
        <v>0</v>
      </c>
      <c r="AX55" s="18">
        <f t="shared" si="1"/>
        <v>0</v>
      </c>
    </row>
    <row r="56" spans="1:50" ht="21.95" hidden="1" customHeight="1" x14ac:dyDescent="0.35">
      <c r="A56" s="19">
        <v>44</v>
      </c>
      <c r="B56" s="20"/>
      <c r="C56" s="20"/>
      <c r="D56" s="20"/>
      <c r="E56" s="22"/>
      <c r="F56" s="22"/>
      <c r="G56" s="21"/>
      <c r="H56" s="21"/>
      <c r="I56" s="21"/>
      <c r="J56" s="21"/>
      <c r="K56" s="22"/>
      <c r="L56" s="22"/>
      <c r="M56" s="22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60"/>
      <c r="AU56" s="60"/>
      <c r="AV56" s="18">
        <f t="shared" si="0"/>
        <v>0</v>
      </c>
      <c r="AX56" s="18">
        <f t="shared" si="1"/>
        <v>0</v>
      </c>
    </row>
    <row r="57" spans="1:50" ht="21.95" hidden="1" customHeight="1" x14ac:dyDescent="0.35">
      <c r="A57" s="19">
        <v>45</v>
      </c>
      <c r="B57" s="20"/>
      <c r="C57" s="20"/>
      <c r="D57" s="20"/>
      <c r="E57" s="22"/>
      <c r="F57" s="22"/>
      <c r="G57" s="21"/>
      <c r="H57" s="21"/>
      <c r="I57" s="21"/>
      <c r="J57" s="21"/>
      <c r="K57" s="22"/>
      <c r="L57" s="22"/>
      <c r="M57" s="22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60"/>
      <c r="AU57" s="60"/>
      <c r="AV57" s="18">
        <f t="shared" si="0"/>
        <v>0</v>
      </c>
      <c r="AX57" s="18">
        <f t="shared" si="1"/>
        <v>0</v>
      </c>
    </row>
    <row r="58" spans="1:50" ht="21.95" hidden="1" customHeight="1" x14ac:dyDescent="0.35">
      <c r="A58" s="19">
        <v>46</v>
      </c>
      <c r="B58" s="20"/>
      <c r="C58" s="20"/>
      <c r="D58" s="20"/>
      <c r="E58" s="22"/>
      <c r="F58" s="22"/>
      <c r="G58" s="21"/>
      <c r="H58" s="21"/>
      <c r="I58" s="21"/>
      <c r="J58" s="21"/>
      <c r="K58" s="22"/>
      <c r="L58" s="22"/>
      <c r="M58" s="22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60"/>
      <c r="AU58" s="60"/>
      <c r="AV58" s="18">
        <f t="shared" si="0"/>
        <v>0</v>
      </c>
      <c r="AX58" s="18">
        <f t="shared" si="1"/>
        <v>0</v>
      </c>
    </row>
    <row r="59" spans="1:50" ht="21.95" hidden="1" customHeight="1" x14ac:dyDescent="0.35">
      <c r="A59" s="19">
        <v>47</v>
      </c>
      <c r="B59" s="20"/>
      <c r="C59" s="20"/>
      <c r="D59" s="20"/>
      <c r="E59" s="22"/>
      <c r="F59" s="22"/>
      <c r="G59" s="21"/>
      <c r="H59" s="21"/>
      <c r="I59" s="21"/>
      <c r="J59" s="21"/>
      <c r="K59" s="22"/>
      <c r="L59" s="22"/>
      <c r="M59" s="22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60"/>
      <c r="AU59" s="60"/>
      <c r="AV59" s="18">
        <f t="shared" si="0"/>
        <v>0</v>
      </c>
      <c r="AX59" s="18">
        <f t="shared" si="1"/>
        <v>0</v>
      </c>
    </row>
    <row r="60" spans="1:50" ht="21.95" hidden="1" customHeight="1" x14ac:dyDescent="0.35">
      <c r="A60" s="19">
        <v>48</v>
      </c>
      <c r="B60" s="20"/>
      <c r="C60" s="20"/>
      <c r="D60" s="20"/>
      <c r="E60" s="22"/>
      <c r="F60" s="22"/>
      <c r="G60" s="21"/>
      <c r="H60" s="21"/>
      <c r="I60" s="21"/>
      <c r="J60" s="21"/>
      <c r="K60" s="22"/>
      <c r="L60" s="22"/>
      <c r="M60" s="22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60"/>
      <c r="AU60" s="60"/>
      <c r="AV60" s="18">
        <f t="shared" si="0"/>
        <v>0</v>
      </c>
      <c r="AX60" s="18">
        <f t="shared" si="1"/>
        <v>0</v>
      </c>
    </row>
    <row r="61" spans="1:50" ht="21.95" hidden="1" customHeight="1" x14ac:dyDescent="0.35">
      <c r="A61" s="19">
        <v>49</v>
      </c>
      <c r="B61" s="20"/>
      <c r="C61" s="20"/>
      <c r="D61" s="20"/>
      <c r="E61" s="22"/>
      <c r="F61" s="22"/>
      <c r="G61" s="21"/>
      <c r="H61" s="21"/>
      <c r="I61" s="21"/>
      <c r="J61" s="21"/>
      <c r="K61" s="22"/>
      <c r="L61" s="22"/>
      <c r="M61" s="22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60"/>
      <c r="AU61" s="60"/>
      <c r="AV61" s="18">
        <f t="shared" si="0"/>
        <v>0</v>
      </c>
      <c r="AX61" s="18">
        <f t="shared" si="1"/>
        <v>0</v>
      </c>
    </row>
    <row r="62" spans="1:50" ht="21.95" hidden="1" customHeight="1" x14ac:dyDescent="0.35">
      <c r="A62" s="19">
        <v>50</v>
      </c>
      <c r="B62" s="20"/>
      <c r="C62" s="20"/>
      <c r="D62" s="20"/>
      <c r="E62" s="22"/>
      <c r="F62" s="22"/>
      <c r="G62" s="21"/>
      <c r="H62" s="21"/>
      <c r="I62" s="21"/>
      <c r="J62" s="21"/>
      <c r="K62" s="22"/>
      <c r="L62" s="22"/>
      <c r="M62" s="22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60"/>
      <c r="AU62" s="60"/>
      <c r="AV62" s="18">
        <f t="shared" si="0"/>
        <v>0</v>
      </c>
      <c r="AX62" s="18">
        <f t="shared" si="1"/>
        <v>0</v>
      </c>
    </row>
    <row r="63" spans="1:50" ht="21.95" hidden="1" customHeight="1" x14ac:dyDescent="0.35">
      <c r="A63" s="19">
        <v>51</v>
      </c>
      <c r="B63" s="20"/>
      <c r="C63" s="20"/>
      <c r="D63" s="20"/>
      <c r="E63" s="22"/>
      <c r="F63" s="22"/>
      <c r="G63" s="21"/>
      <c r="H63" s="21"/>
      <c r="I63" s="21"/>
      <c r="J63" s="21"/>
      <c r="K63" s="22"/>
      <c r="L63" s="22"/>
      <c r="M63" s="22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60"/>
      <c r="AU63" s="60"/>
      <c r="AV63" s="18">
        <f t="shared" si="0"/>
        <v>0</v>
      </c>
      <c r="AX63" s="18">
        <f t="shared" si="1"/>
        <v>0</v>
      </c>
    </row>
    <row r="64" spans="1:50" ht="21.95" hidden="1" customHeight="1" x14ac:dyDescent="0.35">
      <c r="A64" s="19">
        <v>52</v>
      </c>
      <c r="B64" s="20"/>
      <c r="C64" s="20"/>
      <c r="D64" s="20"/>
      <c r="E64" s="22"/>
      <c r="F64" s="22"/>
      <c r="G64" s="21"/>
      <c r="H64" s="21"/>
      <c r="I64" s="21"/>
      <c r="J64" s="21"/>
      <c r="K64" s="22"/>
      <c r="L64" s="22"/>
      <c r="M64" s="22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60"/>
      <c r="AU64" s="60"/>
      <c r="AV64" s="18">
        <f t="shared" si="0"/>
        <v>0</v>
      </c>
      <c r="AX64" s="18">
        <f t="shared" si="1"/>
        <v>0</v>
      </c>
    </row>
    <row r="65" spans="1:50" ht="21.95" hidden="1" customHeight="1" x14ac:dyDescent="0.35">
      <c r="A65" s="19">
        <v>53</v>
      </c>
      <c r="B65" s="20"/>
      <c r="C65" s="20"/>
      <c r="D65" s="20"/>
      <c r="E65" s="22"/>
      <c r="F65" s="22"/>
      <c r="G65" s="21"/>
      <c r="H65" s="21"/>
      <c r="I65" s="21"/>
      <c r="J65" s="21"/>
      <c r="K65" s="22"/>
      <c r="L65" s="22"/>
      <c r="M65" s="22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60"/>
      <c r="AU65" s="60"/>
      <c r="AV65" s="18">
        <f t="shared" si="0"/>
        <v>0</v>
      </c>
      <c r="AX65" s="18">
        <f t="shared" si="1"/>
        <v>0</v>
      </c>
    </row>
    <row r="66" spans="1:50" ht="21.95" hidden="1" customHeight="1" x14ac:dyDescent="0.35">
      <c r="A66" s="19">
        <v>54</v>
      </c>
      <c r="B66" s="20"/>
      <c r="C66" s="20"/>
      <c r="D66" s="20"/>
      <c r="E66" s="22"/>
      <c r="F66" s="22"/>
      <c r="G66" s="21"/>
      <c r="H66" s="21"/>
      <c r="I66" s="21"/>
      <c r="J66" s="21"/>
      <c r="K66" s="22"/>
      <c r="L66" s="22"/>
      <c r="M66" s="22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60"/>
      <c r="AU66" s="60"/>
      <c r="AV66" s="18">
        <f t="shared" si="0"/>
        <v>0</v>
      </c>
      <c r="AX66" s="18">
        <f t="shared" si="1"/>
        <v>0</v>
      </c>
    </row>
    <row r="67" spans="1:50" ht="21.95" hidden="1" customHeight="1" x14ac:dyDescent="0.35">
      <c r="A67" s="19">
        <v>55</v>
      </c>
      <c r="B67" s="20"/>
      <c r="C67" s="20"/>
      <c r="D67" s="20"/>
      <c r="E67" s="22"/>
      <c r="F67" s="22"/>
      <c r="G67" s="21"/>
      <c r="H67" s="21"/>
      <c r="I67" s="21"/>
      <c r="J67" s="21"/>
      <c r="K67" s="22"/>
      <c r="L67" s="22"/>
      <c r="M67" s="22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60"/>
      <c r="AU67" s="60"/>
      <c r="AV67" s="18">
        <f t="shared" si="0"/>
        <v>0</v>
      </c>
      <c r="AX67" s="18">
        <f t="shared" si="1"/>
        <v>0</v>
      </c>
    </row>
    <row r="68" spans="1:50" ht="21.95" hidden="1" customHeight="1" x14ac:dyDescent="0.35">
      <c r="A68" s="19">
        <v>56</v>
      </c>
      <c r="B68" s="20"/>
      <c r="C68" s="20"/>
      <c r="D68" s="20"/>
      <c r="E68" s="22"/>
      <c r="F68" s="22"/>
      <c r="G68" s="21"/>
      <c r="H68" s="21"/>
      <c r="I68" s="21"/>
      <c r="J68" s="21"/>
      <c r="K68" s="22"/>
      <c r="L68" s="22"/>
      <c r="M68" s="22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60"/>
      <c r="AU68" s="60"/>
      <c r="AV68" s="18">
        <f t="shared" si="0"/>
        <v>0</v>
      </c>
      <c r="AX68" s="18">
        <f t="shared" si="1"/>
        <v>0</v>
      </c>
    </row>
    <row r="69" spans="1:50" ht="21.95" hidden="1" customHeight="1" x14ac:dyDescent="0.35">
      <c r="A69" s="19">
        <v>57</v>
      </c>
      <c r="B69" s="20"/>
      <c r="C69" s="20"/>
      <c r="D69" s="20"/>
      <c r="E69" s="22"/>
      <c r="F69" s="22"/>
      <c r="G69" s="21"/>
      <c r="H69" s="21"/>
      <c r="I69" s="21"/>
      <c r="J69" s="21"/>
      <c r="K69" s="22"/>
      <c r="L69" s="22"/>
      <c r="M69" s="22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60"/>
      <c r="AU69" s="60"/>
      <c r="AV69" s="18">
        <f t="shared" si="0"/>
        <v>0</v>
      </c>
      <c r="AX69" s="18">
        <f t="shared" si="1"/>
        <v>0</v>
      </c>
    </row>
    <row r="70" spans="1:50" ht="21.95" hidden="1" customHeight="1" x14ac:dyDescent="0.35">
      <c r="A70" s="19">
        <v>58</v>
      </c>
      <c r="B70" s="20"/>
      <c r="C70" s="20"/>
      <c r="D70" s="20"/>
      <c r="E70" s="22"/>
      <c r="F70" s="22"/>
      <c r="G70" s="21"/>
      <c r="H70" s="21"/>
      <c r="I70" s="21"/>
      <c r="J70" s="21"/>
      <c r="K70" s="22"/>
      <c r="L70" s="22"/>
      <c r="M70" s="22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60"/>
      <c r="AU70" s="60"/>
      <c r="AV70" s="18">
        <f t="shared" si="0"/>
        <v>0</v>
      </c>
      <c r="AX70" s="18">
        <f t="shared" si="1"/>
        <v>0</v>
      </c>
    </row>
    <row r="71" spans="1:50" ht="21.95" hidden="1" customHeight="1" x14ac:dyDescent="0.35">
      <c r="A71" s="19">
        <v>59</v>
      </c>
      <c r="B71" s="20"/>
      <c r="C71" s="20"/>
      <c r="D71" s="20"/>
      <c r="E71" s="22"/>
      <c r="F71" s="22"/>
      <c r="G71" s="21"/>
      <c r="H71" s="21"/>
      <c r="I71" s="21"/>
      <c r="J71" s="21"/>
      <c r="K71" s="22"/>
      <c r="L71" s="22"/>
      <c r="M71" s="22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60"/>
      <c r="AU71" s="60"/>
      <c r="AV71" s="18">
        <f t="shared" si="0"/>
        <v>0</v>
      </c>
      <c r="AX71" s="18">
        <f t="shared" si="1"/>
        <v>0</v>
      </c>
    </row>
    <row r="72" spans="1:50" ht="21.95" hidden="1" customHeight="1" x14ac:dyDescent="0.35">
      <c r="A72" s="19">
        <v>60</v>
      </c>
      <c r="B72" s="20"/>
      <c r="C72" s="20"/>
      <c r="D72" s="20"/>
      <c r="E72" s="22"/>
      <c r="F72" s="22"/>
      <c r="G72" s="21"/>
      <c r="H72" s="21"/>
      <c r="I72" s="21"/>
      <c r="J72" s="21"/>
      <c r="K72" s="22"/>
      <c r="L72" s="22"/>
      <c r="M72" s="22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60"/>
      <c r="AU72" s="60"/>
      <c r="AV72" s="18">
        <f t="shared" si="0"/>
        <v>0</v>
      </c>
      <c r="AX72" s="18">
        <f t="shared" si="1"/>
        <v>0</v>
      </c>
    </row>
    <row r="73" spans="1:50" ht="21.95" hidden="1" customHeight="1" x14ac:dyDescent="0.35">
      <c r="A73" s="19">
        <v>61</v>
      </c>
      <c r="B73" s="20"/>
      <c r="C73" s="20"/>
      <c r="D73" s="20"/>
      <c r="E73" s="22"/>
      <c r="F73" s="22"/>
      <c r="G73" s="21"/>
      <c r="H73" s="21"/>
      <c r="I73" s="21"/>
      <c r="J73" s="21"/>
      <c r="K73" s="22"/>
      <c r="L73" s="22"/>
      <c r="M73" s="22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60"/>
      <c r="AU73" s="60"/>
      <c r="AV73" s="18">
        <f t="shared" si="0"/>
        <v>0</v>
      </c>
      <c r="AX73" s="18">
        <f t="shared" si="1"/>
        <v>0</v>
      </c>
    </row>
    <row r="74" spans="1:50" ht="21.95" hidden="1" customHeight="1" x14ac:dyDescent="0.35">
      <c r="A74" s="19">
        <v>62</v>
      </c>
      <c r="B74" s="20"/>
      <c r="C74" s="20"/>
      <c r="D74" s="20"/>
      <c r="E74" s="22"/>
      <c r="F74" s="22"/>
      <c r="G74" s="21"/>
      <c r="H74" s="21"/>
      <c r="I74" s="21"/>
      <c r="J74" s="21"/>
      <c r="K74" s="22"/>
      <c r="L74" s="22"/>
      <c r="M74" s="22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60"/>
      <c r="AU74" s="60"/>
      <c r="AV74" s="18">
        <f t="shared" si="0"/>
        <v>0</v>
      </c>
      <c r="AX74" s="18">
        <f t="shared" si="1"/>
        <v>0</v>
      </c>
    </row>
    <row r="75" spans="1:50" ht="21.95" hidden="1" customHeight="1" x14ac:dyDescent="0.35">
      <c r="A75" s="19">
        <v>63</v>
      </c>
      <c r="B75" s="20"/>
      <c r="C75" s="20"/>
      <c r="D75" s="20"/>
      <c r="E75" s="22"/>
      <c r="F75" s="22"/>
      <c r="G75" s="21"/>
      <c r="H75" s="21"/>
      <c r="I75" s="21"/>
      <c r="J75" s="21"/>
      <c r="K75" s="22"/>
      <c r="L75" s="22"/>
      <c r="M75" s="22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60"/>
      <c r="AU75" s="60"/>
      <c r="AV75" s="18">
        <f t="shared" si="0"/>
        <v>0</v>
      </c>
      <c r="AX75" s="18">
        <f t="shared" si="1"/>
        <v>0</v>
      </c>
    </row>
    <row r="76" spans="1:50" ht="21.95" hidden="1" customHeight="1" x14ac:dyDescent="0.35">
      <c r="A76" s="19">
        <v>64</v>
      </c>
      <c r="B76" s="20"/>
      <c r="C76" s="20"/>
      <c r="D76" s="20"/>
      <c r="E76" s="22"/>
      <c r="F76" s="22"/>
      <c r="G76" s="21"/>
      <c r="H76" s="21"/>
      <c r="I76" s="21"/>
      <c r="J76" s="21"/>
      <c r="K76" s="22"/>
      <c r="L76" s="22"/>
      <c r="M76" s="22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60"/>
      <c r="AU76" s="60"/>
      <c r="AV76" s="18">
        <f t="shared" si="0"/>
        <v>0</v>
      </c>
      <c r="AX76" s="18">
        <f t="shared" si="1"/>
        <v>0</v>
      </c>
    </row>
    <row r="77" spans="1:50" ht="21.95" hidden="1" customHeight="1" x14ac:dyDescent="0.35">
      <c r="A77" s="19">
        <v>65</v>
      </c>
      <c r="B77" s="20"/>
      <c r="C77" s="20"/>
      <c r="D77" s="20"/>
      <c r="E77" s="22"/>
      <c r="F77" s="22"/>
      <c r="G77" s="21"/>
      <c r="H77" s="21"/>
      <c r="I77" s="21"/>
      <c r="J77" s="21"/>
      <c r="K77" s="22"/>
      <c r="L77" s="22"/>
      <c r="M77" s="22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60"/>
      <c r="AU77" s="60"/>
      <c r="AV77" s="18">
        <f t="shared" si="0"/>
        <v>0</v>
      </c>
      <c r="AX77" s="18">
        <f t="shared" si="1"/>
        <v>0</v>
      </c>
    </row>
    <row r="78" spans="1:50" ht="21.95" hidden="1" customHeight="1" x14ac:dyDescent="0.35">
      <c r="A78" s="19">
        <v>66</v>
      </c>
      <c r="B78" s="20"/>
      <c r="C78" s="20"/>
      <c r="D78" s="20"/>
      <c r="E78" s="22"/>
      <c r="F78" s="22"/>
      <c r="G78" s="21"/>
      <c r="H78" s="21"/>
      <c r="I78" s="21"/>
      <c r="J78" s="21"/>
      <c r="K78" s="22"/>
      <c r="L78" s="22"/>
      <c r="M78" s="22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60"/>
      <c r="AU78" s="60"/>
      <c r="AV78" s="18">
        <f t="shared" ref="AV78:AV132" si="2">SUM(E78:AU78)</f>
        <v>0</v>
      </c>
      <c r="AX78" s="18">
        <f t="shared" ref="AX78:AX132" si="3">SUM(E78:AU78)</f>
        <v>0</v>
      </c>
    </row>
    <row r="79" spans="1:50" ht="21.95" hidden="1" customHeight="1" x14ac:dyDescent="0.35">
      <c r="A79" s="19">
        <v>67</v>
      </c>
      <c r="B79" s="20"/>
      <c r="C79" s="20"/>
      <c r="D79" s="20"/>
      <c r="E79" s="22"/>
      <c r="F79" s="22"/>
      <c r="G79" s="21"/>
      <c r="H79" s="21"/>
      <c r="I79" s="21"/>
      <c r="J79" s="21"/>
      <c r="K79" s="22"/>
      <c r="L79" s="22"/>
      <c r="M79" s="22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60"/>
      <c r="AU79" s="60"/>
      <c r="AV79" s="18">
        <f t="shared" si="2"/>
        <v>0</v>
      </c>
      <c r="AX79" s="18">
        <f t="shared" si="3"/>
        <v>0</v>
      </c>
    </row>
    <row r="80" spans="1:50" ht="21.95" hidden="1" customHeight="1" x14ac:dyDescent="0.35">
      <c r="A80" s="19">
        <v>68</v>
      </c>
      <c r="B80" s="20"/>
      <c r="C80" s="20"/>
      <c r="D80" s="20"/>
      <c r="E80" s="22"/>
      <c r="F80" s="22"/>
      <c r="G80" s="21"/>
      <c r="H80" s="21"/>
      <c r="I80" s="21"/>
      <c r="J80" s="21"/>
      <c r="K80" s="22"/>
      <c r="L80" s="22"/>
      <c r="M80" s="22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60"/>
      <c r="AU80" s="60"/>
      <c r="AV80" s="18">
        <f t="shared" si="2"/>
        <v>0</v>
      </c>
      <c r="AX80" s="18">
        <f t="shared" si="3"/>
        <v>0</v>
      </c>
    </row>
    <row r="81" spans="1:50" ht="21.95" hidden="1" customHeight="1" x14ac:dyDescent="0.35">
      <c r="A81" s="19">
        <v>69</v>
      </c>
      <c r="B81" s="20"/>
      <c r="C81" s="20"/>
      <c r="D81" s="20"/>
      <c r="E81" s="22"/>
      <c r="F81" s="22"/>
      <c r="G81" s="21"/>
      <c r="H81" s="21"/>
      <c r="I81" s="21"/>
      <c r="J81" s="21"/>
      <c r="K81" s="22"/>
      <c r="L81" s="22"/>
      <c r="M81" s="22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60"/>
      <c r="AU81" s="60"/>
      <c r="AV81" s="18">
        <f t="shared" si="2"/>
        <v>0</v>
      </c>
      <c r="AX81" s="18">
        <f t="shared" si="3"/>
        <v>0</v>
      </c>
    </row>
    <row r="82" spans="1:50" ht="21.95" hidden="1" customHeight="1" x14ac:dyDescent="0.35">
      <c r="A82" s="19">
        <v>70</v>
      </c>
      <c r="B82" s="20"/>
      <c r="C82" s="20"/>
      <c r="D82" s="20"/>
      <c r="E82" s="22"/>
      <c r="F82" s="22"/>
      <c r="G82" s="21"/>
      <c r="H82" s="21"/>
      <c r="I82" s="21"/>
      <c r="J82" s="21"/>
      <c r="K82" s="22"/>
      <c r="L82" s="22"/>
      <c r="M82" s="22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60"/>
      <c r="AU82" s="60"/>
      <c r="AV82" s="18">
        <f t="shared" si="2"/>
        <v>0</v>
      </c>
      <c r="AX82" s="18">
        <f t="shared" si="3"/>
        <v>0</v>
      </c>
    </row>
    <row r="83" spans="1:50" ht="21.95" hidden="1" customHeight="1" x14ac:dyDescent="0.35">
      <c r="A83" s="19">
        <v>71</v>
      </c>
      <c r="B83" s="20"/>
      <c r="C83" s="20"/>
      <c r="D83" s="20"/>
      <c r="E83" s="22"/>
      <c r="F83" s="22"/>
      <c r="G83" s="21"/>
      <c r="H83" s="21"/>
      <c r="I83" s="21"/>
      <c r="J83" s="21"/>
      <c r="K83" s="22"/>
      <c r="L83" s="22"/>
      <c r="M83" s="22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60"/>
      <c r="AU83" s="60"/>
      <c r="AV83" s="18">
        <f t="shared" si="2"/>
        <v>0</v>
      </c>
      <c r="AX83" s="18">
        <f t="shared" si="3"/>
        <v>0</v>
      </c>
    </row>
    <row r="84" spans="1:50" ht="21.95" hidden="1" customHeight="1" x14ac:dyDescent="0.35">
      <c r="A84" s="19">
        <v>72</v>
      </c>
      <c r="B84" s="20"/>
      <c r="C84" s="20"/>
      <c r="D84" s="20"/>
      <c r="E84" s="22"/>
      <c r="F84" s="22"/>
      <c r="G84" s="21"/>
      <c r="H84" s="21"/>
      <c r="I84" s="21"/>
      <c r="J84" s="21"/>
      <c r="K84" s="22"/>
      <c r="L84" s="22"/>
      <c r="M84" s="22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60"/>
      <c r="AU84" s="60"/>
      <c r="AV84" s="18">
        <f t="shared" si="2"/>
        <v>0</v>
      </c>
      <c r="AX84" s="18">
        <f t="shared" si="3"/>
        <v>0</v>
      </c>
    </row>
    <row r="85" spans="1:50" ht="21.95" hidden="1" customHeight="1" x14ac:dyDescent="0.35">
      <c r="A85" s="19">
        <v>73</v>
      </c>
      <c r="B85" s="20"/>
      <c r="C85" s="20"/>
      <c r="D85" s="20"/>
      <c r="E85" s="22"/>
      <c r="F85" s="22"/>
      <c r="G85" s="21"/>
      <c r="H85" s="21"/>
      <c r="I85" s="21"/>
      <c r="J85" s="21"/>
      <c r="K85" s="22"/>
      <c r="L85" s="22"/>
      <c r="M85" s="22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60"/>
      <c r="AU85" s="60"/>
      <c r="AV85" s="18">
        <f t="shared" si="2"/>
        <v>0</v>
      </c>
      <c r="AX85" s="18">
        <f t="shared" si="3"/>
        <v>0</v>
      </c>
    </row>
    <row r="86" spans="1:50" ht="21.95" hidden="1" customHeight="1" x14ac:dyDescent="0.35">
      <c r="A86" s="19">
        <v>74</v>
      </c>
      <c r="B86" s="20"/>
      <c r="C86" s="20"/>
      <c r="D86" s="20"/>
      <c r="E86" s="22"/>
      <c r="F86" s="22"/>
      <c r="G86" s="21"/>
      <c r="H86" s="21"/>
      <c r="I86" s="21"/>
      <c r="J86" s="21"/>
      <c r="K86" s="22"/>
      <c r="L86" s="22"/>
      <c r="M86" s="22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60"/>
      <c r="AU86" s="60"/>
      <c r="AV86" s="18">
        <f t="shared" si="2"/>
        <v>0</v>
      </c>
      <c r="AX86" s="18">
        <f t="shared" si="3"/>
        <v>0</v>
      </c>
    </row>
    <row r="87" spans="1:50" ht="21.95" hidden="1" customHeight="1" x14ac:dyDescent="0.35">
      <c r="A87" s="19">
        <v>75</v>
      </c>
      <c r="B87" s="20"/>
      <c r="C87" s="20"/>
      <c r="D87" s="20"/>
      <c r="E87" s="22"/>
      <c r="F87" s="22"/>
      <c r="G87" s="21"/>
      <c r="H87" s="21"/>
      <c r="I87" s="21"/>
      <c r="J87" s="21"/>
      <c r="K87" s="22"/>
      <c r="L87" s="22"/>
      <c r="M87" s="22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60"/>
      <c r="AU87" s="60"/>
      <c r="AV87" s="18">
        <f t="shared" si="2"/>
        <v>0</v>
      </c>
      <c r="AX87" s="18">
        <f t="shared" si="3"/>
        <v>0</v>
      </c>
    </row>
    <row r="88" spans="1:50" ht="21.95" hidden="1" customHeight="1" x14ac:dyDescent="0.35">
      <c r="A88" s="19">
        <v>76</v>
      </c>
      <c r="B88" s="20"/>
      <c r="C88" s="20"/>
      <c r="D88" s="20"/>
      <c r="E88" s="22"/>
      <c r="F88" s="22"/>
      <c r="G88" s="21"/>
      <c r="H88" s="21"/>
      <c r="I88" s="21"/>
      <c r="J88" s="21"/>
      <c r="K88" s="22"/>
      <c r="L88" s="22"/>
      <c r="M88" s="22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60"/>
      <c r="AU88" s="60"/>
      <c r="AV88" s="18">
        <f t="shared" si="2"/>
        <v>0</v>
      </c>
      <c r="AX88" s="18">
        <f t="shared" si="3"/>
        <v>0</v>
      </c>
    </row>
    <row r="89" spans="1:50" ht="21.95" hidden="1" customHeight="1" x14ac:dyDescent="0.35">
      <c r="A89" s="19">
        <v>77</v>
      </c>
      <c r="B89" s="20"/>
      <c r="C89" s="20"/>
      <c r="D89" s="20"/>
      <c r="E89" s="22"/>
      <c r="F89" s="22"/>
      <c r="G89" s="21"/>
      <c r="H89" s="21"/>
      <c r="I89" s="21"/>
      <c r="J89" s="21"/>
      <c r="K89" s="22"/>
      <c r="L89" s="22"/>
      <c r="M89" s="22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60"/>
      <c r="AU89" s="60"/>
      <c r="AV89" s="18">
        <f t="shared" si="2"/>
        <v>0</v>
      </c>
      <c r="AX89" s="18">
        <f t="shared" si="3"/>
        <v>0</v>
      </c>
    </row>
    <row r="90" spans="1:50" ht="21.95" hidden="1" customHeight="1" x14ac:dyDescent="0.35">
      <c r="A90" s="19">
        <v>78</v>
      </c>
      <c r="B90" s="20"/>
      <c r="C90" s="20"/>
      <c r="D90" s="20"/>
      <c r="E90" s="22"/>
      <c r="F90" s="22"/>
      <c r="G90" s="21"/>
      <c r="H90" s="21"/>
      <c r="I90" s="21"/>
      <c r="J90" s="21"/>
      <c r="K90" s="22"/>
      <c r="L90" s="22"/>
      <c r="M90" s="22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60"/>
      <c r="AU90" s="60"/>
      <c r="AV90" s="18">
        <f t="shared" si="2"/>
        <v>0</v>
      </c>
      <c r="AX90" s="18">
        <f t="shared" si="3"/>
        <v>0</v>
      </c>
    </row>
    <row r="91" spans="1:50" ht="21.95" hidden="1" customHeight="1" x14ac:dyDescent="0.35">
      <c r="A91" s="19">
        <v>79</v>
      </c>
      <c r="B91" s="20"/>
      <c r="C91" s="20"/>
      <c r="D91" s="20"/>
      <c r="E91" s="22"/>
      <c r="F91" s="22"/>
      <c r="G91" s="21"/>
      <c r="H91" s="21"/>
      <c r="I91" s="21"/>
      <c r="J91" s="21"/>
      <c r="K91" s="22"/>
      <c r="L91" s="22"/>
      <c r="M91" s="22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60"/>
      <c r="AU91" s="60"/>
      <c r="AV91" s="18">
        <f t="shared" si="2"/>
        <v>0</v>
      </c>
      <c r="AX91" s="18">
        <f t="shared" si="3"/>
        <v>0</v>
      </c>
    </row>
    <row r="92" spans="1:50" ht="21.95" hidden="1" customHeight="1" x14ac:dyDescent="0.35">
      <c r="A92" s="19">
        <v>80</v>
      </c>
      <c r="B92" s="20"/>
      <c r="C92" s="20"/>
      <c r="D92" s="20"/>
      <c r="E92" s="22"/>
      <c r="F92" s="22"/>
      <c r="G92" s="21"/>
      <c r="H92" s="21"/>
      <c r="I92" s="21"/>
      <c r="J92" s="21"/>
      <c r="K92" s="22"/>
      <c r="L92" s="22"/>
      <c r="M92" s="22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60"/>
      <c r="AU92" s="60"/>
      <c r="AV92" s="18">
        <f t="shared" si="2"/>
        <v>0</v>
      </c>
      <c r="AX92" s="18">
        <f t="shared" si="3"/>
        <v>0</v>
      </c>
    </row>
    <row r="93" spans="1:50" ht="21.95" hidden="1" customHeight="1" x14ac:dyDescent="0.35">
      <c r="A93" s="19">
        <v>81</v>
      </c>
      <c r="B93" s="20"/>
      <c r="C93" s="20"/>
      <c r="D93" s="20"/>
      <c r="E93" s="22"/>
      <c r="F93" s="22"/>
      <c r="G93" s="21"/>
      <c r="H93" s="21"/>
      <c r="I93" s="21"/>
      <c r="J93" s="21"/>
      <c r="K93" s="22"/>
      <c r="L93" s="22"/>
      <c r="M93" s="22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60"/>
      <c r="AU93" s="60"/>
      <c r="AV93" s="18">
        <f t="shared" si="2"/>
        <v>0</v>
      </c>
      <c r="AX93" s="18">
        <f t="shared" si="3"/>
        <v>0</v>
      </c>
    </row>
    <row r="94" spans="1:50" ht="21.95" hidden="1" customHeight="1" x14ac:dyDescent="0.35">
      <c r="A94" s="19">
        <v>82</v>
      </c>
      <c r="B94" s="20"/>
      <c r="C94" s="20"/>
      <c r="D94" s="20"/>
      <c r="E94" s="22"/>
      <c r="F94" s="22"/>
      <c r="G94" s="21"/>
      <c r="H94" s="21"/>
      <c r="I94" s="21"/>
      <c r="J94" s="21"/>
      <c r="K94" s="22"/>
      <c r="L94" s="22"/>
      <c r="M94" s="22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60"/>
      <c r="AU94" s="60"/>
      <c r="AV94" s="18">
        <f t="shared" si="2"/>
        <v>0</v>
      </c>
      <c r="AX94" s="18">
        <f t="shared" si="3"/>
        <v>0</v>
      </c>
    </row>
    <row r="95" spans="1:50" ht="21.95" hidden="1" customHeight="1" x14ac:dyDescent="0.35">
      <c r="A95" s="19">
        <v>83</v>
      </c>
      <c r="B95" s="20"/>
      <c r="C95" s="20"/>
      <c r="D95" s="20"/>
      <c r="E95" s="22"/>
      <c r="F95" s="22"/>
      <c r="G95" s="21"/>
      <c r="H95" s="21"/>
      <c r="I95" s="21"/>
      <c r="J95" s="21"/>
      <c r="K95" s="22"/>
      <c r="L95" s="22"/>
      <c r="M95" s="22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60"/>
      <c r="AU95" s="60"/>
      <c r="AV95" s="18">
        <f t="shared" si="2"/>
        <v>0</v>
      </c>
      <c r="AX95" s="18">
        <f t="shared" si="3"/>
        <v>0</v>
      </c>
    </row>
    <row r="96" spans="1:50" ht="21.95" hidden="1" customHeight="1" x14ac:dyDescent="0.35">
      <c r="A96" s="19">
        <v>84</v>
      </c>
      <c r="B96" s="20"/>
      <c r="C96" s="20"/>
      <c r="D96" s="20"/>
      <c r="E96" s="22"/>
      <c r="F96" s="22"/>
      <c r="G96" s="21"/>
      <c r="H96" s="21"/>
      <c r="I96" s="21"/>
      <c r="J96" s="21"/>
      <c r="K96" s="22"/>
      <c r="L96" s="22"/>
      <c r="M96" s="22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60"/>
      <c r="AU96" s="60"/>
      <c r="AV96" s="18">
        <f t="shared" si="2"/>
        <v>0</v>
      </c>
      <c r="AX96" s="18">
        <f t="shared" si="3"/>
        <v>0</v>
      </c>
    </row>
    <row r="97" spans="1:50" ht="21.95" hidden="1" customHeight="1" x14ac:dyDescent="0.35">
      <c r="A97" s="19">
        <v>85</v>
      </c>
      <c r="B97" s="20"/>
      <c r="C97" s="20"/>
      <c r="D97" s="20"/>
      <c r="E97" s="22"/>
      <c r="F97" s="22"/>
      <c r="G97" s="21"/>
      <c r="H97" s="21"/>
      <c r="I97" s="21"/>
      <c r="J97" s="21"/>
      <c r="K97" s="22"/>
      <c r="L97" s="22"/>
      <c r="M97" s="22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60"/>
      <c r="AU97" s="60"/>
      <c r="AV97" s="18">
        <f t="shared" si="2"/>
        <v>0</v>
      </c>
      <c r="AX97" s="18">
        <f t="shared" si="3"/>
        <v>0</v>
      </c>
    </row>
    <row r="98" spans="1:50" ht="21.95" hidden="1" customHeight="1" x14ac:dyDescent="0.35">
      <c r="A98" s="19">
        <v>86</v>
      </c>
      <c r="B98" s="20"/>
      <c r="C98" s="20"/>
      <c r="D98" s="20"/>
      <c r="E98" s="22"/>
      <c r="F98" s="22"/>
      <c r="G98" s="21"/>
      <c r="H98" s="21"/>
      <c r="I98" s="21"/>
      <c r="J98" s="21"/>
      <c r="K98" s="22"/>
      <c r="L98" s="22"/>
      <c r="M98" s="22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60"/>
      <c r="AU98" s="60"/>
      <c r="AV98" s="18">
        <f t="shared" si="2"/>
        <v>0</v>
      </c>
      <c r="AX98" s="18">
        <f t="shared" si="3"/>
        <v>0</v>
      </c>
    </row>
    <row r="99" spans="1:50" ht="21.95" hidden="1" customHeight="1" x14ac:dyDescent="0.35">
      <c r="A99" s="19">
        <v>87</v>
      </c>
      <c r="B99" s="20"/>
      <c r="C99" s="20"/>
      <c r="D99" s="20"/>
      <c r="E99" s="22"/>
      <c r="F99" s="22"/>
      <c r="G99" s="21"/>
      <c r="H99" s="21"/>
      <c r="I99" s="21"/>
      <c r="J99" s="21"/>
      <c r="K99" s="22"/>
      <c r="L99" s="22"/>
      <c r="M99" s="22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60"/>
      <c r="AU99" s="60"/>
      <c r="AV99" s="18">
        <f t="shared" si="2"/>
        <v>0</v>
      </c>
      <c r="AX99" s="18">
        <f t="shared" si="3"/>
        <v>0</v>
      </c>
    </row>
    <row r="100" spans="1:50" ht="21.95" hidden="1" customHeight="1" x14ac:dyDescent="0.35">
      <c r="A100" s="19">
        <v>88</v>
      </c>
      <c r="B100" s="20"/>
      <c r="C100" s="20"/>
      <c r="D100" s="20"/>
      <c r="E100" s="22"/>
      <c r="F100" s="22"/>
      <c r="G100" s="21"/>
      <c r="H100" s="21"/>
      <c r="I100" s="21"/>
      <c r="J100" s="21"/>
      <c r="K100" s="22"/>
      <c r="L100" s="22"/>
      <c r="M100" s="22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60"/>
      <c r="AU100" s="60"/>
      <c r="AV100" s="18">
        <f t="shared" si="2"/>
        <v>0</v>
      </c>
      <c r="AX100" s="18">
        <f t="shared" si="3"/>
        <v>0</v>
      </c>
    </row>
    <row r="101" spans="1:50" ht="21.95" hidden="1" customHeight="1" x14ac:dyDescent="0.35">
      <c r="A101" s="19">
        <v>89</v>
      </c>
      <c r="B101" s="20"/>
      <c r="C101" s="20"/>
      <c r="D101" s="20"/>
      <c r="E101" s="22"/>
      <c r="F101" s="22"/>
      <c r="G101" s="21"/>
      <c r="H101" s="21"/>
      <c r="I101" s="21"/>
      <c r="J101" s="21"/>
      <c r="K101" s="22"/>
      <c r="L101" s="22"/>
      <c r="M101" s="22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60"/>
      <c r="AU101" s="60"/>
      <c r="AV101" s="18">
        <f t="shared" si="2"/>
        <v>0</v>
      </c>
      <c r="AX101" s="18">
        <f t="shared" si="3"/>
        <v>0</v>
      </c>
    </row>
    <row r="102" spans="1:50" ht="21.95" hidden="1" customHeight="1" x14ac:dyDescent="0.35">
      <c r="A102" s="19">
        <v>90</v>
      </c>
      <c r="B102" s="20"/>
      <c r="C102" s="20"/>
      <c r="D102" s="20"/>
      <c r="E102" s="22"/>
      <c r="F102" s="22"/>
      <c r="G102" s="21"/>
      <c r="H102" s="21"/>
      <c r="I102" s="21"/>
      <c r="J102" s="21"/>
      <c r="K102" s="22"/>
      <c r="L102" s="22"/>
      <c r="M102" s="22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60"/>
      <c r="AU102" s="60"/>
      <c r="AV102" s="18">
        <f t="shared" si="2"/>
        <v>0</v>
      </c>
      <c r="AX102" s="18">
        <f t="shared" si="3"/>
        <v>0</v>
      </c>
    </row>
    <row r="103" spans="1:50" ht="21.95" hidden="1" customHeight="1" x14ac:dyDescent="0.35">
      <c r="A103" s="19">
        <v>91</v>
      </c>
      <c r="B103" s="20"/>
      <c r="C103" s="20"/>
      <c r="D103" s="20"/>
      <c r="E103" s="22"/>
      <c r="F103" s="22"/>
      <c r="G103" s="21"/>
      <c r="H103" s="21"/>
      <c r="I103" s="21"/>
      <c r="J103" s="21"/>
      <c r="K103" s="22"/>
      <c r="L103" s="22"/>
      <c r="M103" s="22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60"/>
      <c r="AU103" s="60"/>
      <c r="AV103" s="18">
        <f t="shared" si="2"/>
        <v>0</v>
      </c>
      <c r="AX103" s="18">
        <f t="shared" si="3"/>
        <v>0</v>
      </c>
    </row>
    <row r="104" spans="1:50" ht="21.95" hidden="1" customHeight="1" x14ac:dyDescent="0.35">
      <c r="A104" s="19">
        <v>92</v>
      </c>
      <c r="B104" s="20"/>
      <c r="C104" s="20"/>
      <c r="D104" s="20"/>
      <c r="E104" s="22"/>
      <c r="F104" s="22"/>
      <c r="G104" s="21"/>
      <c r="H104" s="21"/>
      <c r="I104" s="21"/>
      <c r="J104" s="21"/>
      <c r="K104" s="22"/>
      <c r="L104" s="22"/>
      <c r="M104" s="22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60"/>
      <c r="AU104" s="60"/>
      <c r="AV104" s="18">
        <f t="shared" si="2"/>
        <v>0</v>
      </c>
      <c r="AX104" s="18">
        <f t="shared" si="3"/>
        <v>0</v>
      </c>
    </row>
    <row r="105" spans="1:50" ht="21.95" hidden="1" customHeight="1" x14ac:dyDescent="0.35">
      <c r="A105" s="19">
        <v>93</v>
      </c>
      <c r="B105" s="20"/>
      <c r="C105" s="20"/>
      <c r="D105" s="20"/>
      <c r="E105" s="22"/>
      <c r="F105" s="22"/>
      <c r="G105" s="21"/>
      <c r="H105" s="21"/>
      <c r="I105" s="21"/>
      <c r="J105" s="21"/>
      <c r="K105" s="22"/>
      <c r="L105" s="22"/>
      <c r="M105" s="22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60"/>
      <c r="AU105" s="60"/>
      <c r="AV105" s="18">
        <f t="shared" si="2"/>
        <v>0</v>
      </c>
      <c r="AX105" s="18">
        <f t="shared" si="3"/>
        <v>0</v>
      </c>
    </row>
    <row r="106" spans="1:50" ht="21.95" hidden="1" customHeight="1" x14ac:dyDescent="0.35">
      <c r="A106" s="19">
        <v>94</v>
      </c>
      <c r="B106" s="20"/>
      <c r="C106" s="20"/>
      <c r="D106" s="20"/>
      <c r="E106" s="22"/>
      <c r="F106" s="22"/>
      <c r="G106" s="21"/>
      <c r="H106" s="21"/>
      <c r="I106" s="21"/>
      <c r="J106" s="21"/>
      <c r="K106" s="22"/>
      <c r="L106" s="22"/>
      <c r="M106" s="22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60"/>
      <c r="AU106" s="60"/>
      <c r="AV106" s="18">
        <f t="shared" si="2"/>
        <v>0</v>
      </c>
      <c r="AX106" s="18">
        <f t="shared" si="3"/>
        <v>0</v>
      </c>
    </row>
    <row r="107" spans="1:50" ht="21.95" hidden="1" customHeight="1" x14ac:dyDescent="0.35">
      <c r="A107" s="19">
        <v>95</v>
      </c>
      <c r="B107" s="20"/>
      <c r="C107" s="20"/>
      <c r="D107" s="20"/>
      <c r="E107" s="22"/>
      <c r="F107" s="22"/>
      <c r="G107" s="21"/>
      <c r="H107" s="21"/>
      <c r="I107" s="21"/>
      <c r="J107" s="21"/>
      <c r="K107" s="22"/>
      <c r="L107" s="22"/>
      <c r="M107" s="22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60"/>
      <c r="AU107" s="60"/>
      <c r="AV107" s="18">
        <f t="shared" si="2"/>
        <v>0</v>
      </c>
      <c r="AX107" s="18">
        <f t="shared" si="3"/>
        <v>0</v>
      </c>
    </row>
    <row r="108" spans="1:50" ht="21.95" hidden="1" customHeight="1" x14ac:dyDescent="0.35">
      <c r="A108" s="19">
        <v>96</v>
      </c>
      <c r="B108" s="20"/>
      <c r="C108" s="20"/>
      <c r="D108" s="20"/>
      <c r="E108" s="22"/>
      <c r="F108" s="22"/>
      <c r="G108" s="21"/>
      <c r="H108" s="21"/>
      <c r="I108" s="21"/>
      <c r="J108" s="21"/>
      <c r="K108" s="22"/>
      <c r="L108" s="22"/>
      <c r="M108" s="22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60"/>
      <c r="AU108" s="60"/>
      <c r="AV108" s="18">
        <f t="shared" si="2"/>
        <v>0</v>
      </c>
      <c r="AX108" s="18">
        <f t="shared" si="3"/>
        <v>0</v>
      </c>
    </row>
    <row r="109" spans="1:50" ht="21.95" hidden="1" customHeight="1" x14ac:dyDescent="0.35">
      <c r="A109" s="19">
        <v>97</v>
      </c>
      <c r="B109" s="20"/>
      <c r="C109" s="20"/>
      <c r="D109" s="20"/>
      <c r="E109" s="22"/>
      <c r="F109" s="22"/>
      <c r="G109" s="21"/>
      <c r="H109" s="21"/>
      <c r="I109" s="21"/>
      <c r="J109" s="21"/>
      <c r="K109" s="22"/>
      <c r="L109" s="22"/>
      <c r="M109" s="22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60"/>
      <c r="AU109" s="60"/>
      <c r="AV109" s="18">
        <f t="shared" si="2"/>
        <v>0</v>
      </c>
      <c r="AX109" s="18">
        <f t="shared" si="3"/>
        <v>0</v>
      </c>
    </row>
    <row r="110" spans="1:50" ht="21.95" hidden="1" customHeight="1" x14ac:dyDescent="0.35">
      <c r="A110" s="19">
        <v>98</v>
      </c>
      <c r="B110" s="20"/>
      <c r="C110" s="20"/>
      <c r="D110" s="20"/>
      <c r="E110" s="22"/>
      <c r="F110" s="22"/>
      <c r="G110" s="21"/>
      <c r="H110" s="21"/>
      <c r="I110" s="21"/>
      <c r="J110" s="21"/>
      <c r="K110" s="22"/>
      <c r="L110" s="22"/>
      <c r="M110" s="22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60"/>
      <c r="AU110" s="60"/>
      <c r="AV110" s="18">
        <f t="shared" si="2"/>
        <v>0</v>
      </c>
      <c r="AX110" s="18">
        <f t="shared" si="3"/>
        <v>0</v>
      </c>
    </row>
    <row r="111" spans="1:50" ht="21.95" hidden="1" customHeight="1" x14ac:dyDescent="0.35">
      <c r="A111" s="19">
        <v>99</v>
      </c>
      <c r="B111" s="20"/>
      <c r="C111" s="20"/>
      <c r="D111" s="20"/>
      <c r="E111" s="22"/>
      <c r="F111" s="22"/>
      <c r="G111" s="21"/>
      <c r="H111" s="21"/>
      <c r="I111" s="21"/>
      <c r="J111" s="21"/>
      <c r="K111" s="22"/>
      <c r="L111" s="22"/>
      <c r="M111" s="22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60"/>
      <c r="AU111" s="60"/>
      <c r="AV111" s="18">
        <f t="shared" si="2"/>
        <v>0</v>
      </c>
      <c r="AX111" s="18">
        <f t="shared" si="3"/>
        <v>0</v>
      </c>
    </row>
    <row r="112" spans="1:50" ht="21.95" hidden="1" customHeight="1" x14ac:dyDescent="0.35">
      <c r="A112" s="19">
        <v>100</v>
      </c>
      <c r="B112" s="20"/>
      <c r="C112" s="20"/>
      <c r="D112" s="20"/>
      <c r="E112" s="22"/>
      <c r="F112" s="22"/>
      <c r="G112" s="21"/>
      <c r="H112" s="21"/>
      <c r="I112" s="21"/>
      <c r="J112" s="21"/>
      <c r="K112" s="22"/>
      <c r="L112" s="22"/>
      <c r="M112" s="22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60"/>
      <c r="AU112" s="60"/>
      <c r="AV112" s="18">
        <f t="shared" si="2"/>
        <v>0</v>
      </c>
      <c r="AX112" s="18">
        <f t="shared" si="3"/>
        <v>0</v>
      </c>
    </row>
    <row r="113" spans="1:50" ht="21.95" hidden="1" customHeight="1" x14ac:dyDescent="0.35">
      <c r="A113" s="19">
        <v>101</v>
      </c>
      <c r="B113" s="20"/>
      <c r="C113" s="20"/>
      <c r="D113" s="20"/>
      <c r="E113" s="22"/>
      <c r="F113" s="22"/>
      <c r="G113" s="21"/>
      <c r="H113" s="21"/>
      <c r="I113" s="21"/>
      <c r="J113" s="21"/>
      <c r="K113" s="22"/>
      <c r="L113" s="22"/>
      <c r="M113" s="22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60"/>
      <c r="AU113" s="60"/>
      <c r="AV113" s="18">
        <f t="shared" si="2"/>
        <v>0</v>
      </c>
      <c r="AX113" s="18">
        <f t="shared" si="3"/>
        <v>0</v>
      </c>
    </row>
    <row r="114" spans="1:50" ht="21.95" hidden="1" customHeight="1" x14ac:dyDescent="0.35">
      <c r="A114" s="19">
        <v>102</v>
      </c>
      <c r="B114" s="20"/>
      <c r="C114" s="20"/>
      <c r="D114" s="20"/>
      <c r="E114" s="22"/>
      <c r="F114" s="22"/>
      <c r="G114" s="21"/>
      <c r="H114" s="21"/>
      <c r="I114" s="21"/>
      <c r="J114" s="21"/>
      <c r="K114" s="22"/>
      <c r="L114" s="22"/>
      <c r="M114" s="22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60"/>
      <c r="AU114" s="60"/>
      <c r="AV114" s="18">
        <f t="shared" si="2"/>
        <v>0</v>
      </c>
      <c r="AX114" s="18">
        <f t="shared" si="3"/>
        <v>0</v>
      </c>
    </row>
    <row r="115" spans="1:50" ht="21.95" hidden="1" customHeight="1" x14ac:dyDescent="0.35">
      <c r="A115" s="19">
        <v>103</v>
      </c>
      <c r="B115" s="20"/>
      <c r="C115" s="20"/>
      <c r="D115" s="20"/>
      <c r="E115" s="22"/>
      <c r="F115" s="22"/>
      <c r="G115" s="21"/>
      <c r="H115" s="21"/>
      <c r="I115" s="21"/>
      <c r="J115" s="21"/>
      <c r="K115" s="22"/>
      <c r="L115" s="22"/>
      <c r="M115" s="22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60"/>
      <c r="AU115" s="60"/>
      <c r="AV115" s="18">
        <f t="shared" si="2"/>
        <v>0</v>
      </c>
      <c r="AX115" s="18">
        <f t="shared" si="3"/>
        <v>0</v>
      </c>
    </row>
    <row r="116" spans="1:50" ht="21.95" hidden="1" customHeight="1" x14ac:dyDescent="0.35">
      <c r="A116" s="19">
        <v>104</v>
      </c>
      <c r="B116" s="20"/>
      <c r="C116" s="20"/>
      <c r="D116" s="20"/>
      <c r="E116" s="22"/>
      <c r="F116" s="22"/>
      <c r="G116" s="21"/>
      <c r="H116" s="21"/>
      <c r="I116" s="21"/>
      <c r="J116" s="21"/>
      <c r="K116" s="22"/>
      <c r="L116" s="22"/>
      <c r="M116" s="22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60"/>
      <c r="AU116" s="60"/>
      <c r="AV116" s="18">
        <f t="shared" si="2"/>
        <v>0</v>
      </c>
      <c r="AX116" s="18">
        <f t="shared" si="3"/>
        <v>0</v>
      </c>
    </row>
    <row r="117" spans="1:50" ht="21.95" hidden="1" customHeight="1" x14ac:dyDescent="0.35">
      <c r="A117" s="19">
        <v>105</v>
      </c>
      <c r="B117" s="20"/>
      <c r="C117" s="20"/>
      <c r="D117" s="20"/>
      <c r="E117" s="22"/>
      <c r="F117" s="22"/>
      <c r="G117" s="21"/>
      <c r="H117" s="21"/>
      <c r="I117" s="21"/>
      <c r="J117" s="21"/>
      <c r="K117" s="22"/>
      <c r="L117" s="22"/>
      <c r="M117" s="22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60"/>
      <c r="AU117" s="60"/>
      <c r="AV117" s="18">
        <f t="shared" si="2"/>
        <v>0</v>
      </c>
      <c r="AX117" s="18">
        <f t="shared" si="3"/>
        <v>0</v>
      </c>
    </row>
    <row r="118" spans="1:50" ht="21.95" hidden="1" customHeight="1" x14ac:dyDescent="0.35">
      <c r="A118" s="19">
        <v>106</v>
      </c>
      <c r="B118" s="20"/>
      <c r="C118" s="20"/>
      <c r="D118" s="20"/>
      <c r="E118" s="22"/>
      <c r="F118" s="22"/>
      <c r="G118" s="21"/>
      <c r="H118" s="21"/>
      <c r="I118" s="21"/>
      <c r="J118" s="21"/>
      <c r="K118" s="22"/>
      <c r="L118" s="22"/>
      <c r="M118" s="22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60"/>
      <c r="AU118" s="60"/>
      <c r="AV118" s="18">
        <f t="shared" si="2"/>
        <v>0</v>
      </c>
      <c r="AX118" s="18">
        <f t="shared" si="3"/>
        <v>0</v>
      </c>
    </row>
    <row r="119" spans="1:50" ht="21.95" hidden="1" customHeight="1" x14ac:dyDescent="0.35">
      <c r="A119" s="19">
        <v>107</v>
      </c>
      <c r="B119" s="20"/>
      <c r="C119" s="20"/>
      <c r="D119" s="20"/>
      <c r="E119" s="22"/>
      <c r="F119" s="22"/>
      <c r="G119" s="21"/>
      <c r="H119" s="21"/>
      <c r="I119" s="21"/>
      <c r="J119" s="21"/>
      <c r="K119" s="22"/>
      <c r="L119" s="22"/>
      <c r="M119" s="22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60"/>
      <c r="AU119" s="60"/>
      <c r="AV119" s="18">
        <f t="shared" si="2"/>
        <v>0</v>
      </c>
      <c r="AX119" s="18">
        <f t="shared" si="3"/>
        <v>0</v>
      </c>
    </row>
    <row r="120" spans="1:50" ht="21.95" hidden="1" customHeight="1" x14ac:dyDescent="0.35">
      <c r="A120" s="19">
        <v>108</v>
      </c>
      <c r="B120" s="20"/>
      <c r="C120" s="20"/>
      <c r="D120" s="20"/>
      <c r="E120" s="22"/>
      <c r="F120" s="22"/>
      <c r="G120" s="21"/>
      <c r="H120" s="21"/>
      <c r="I120" s="21"/>
      <c r="J120" s="21"/>
      <c r="K120" s="22"/>
      <c r="L120" s="22"/>
      <c r="M120" s="22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60"/>
      <c r="AU120" s="60"/>
      <c r="AV120" s="18">
        <f t="shared" si="2"/>
        <v>0</v>
      </c>
      <c r="AX120" s="18">
        <f t="shared" si="3"/>
        <v>0</v>
      </c>
    </row>
    <row r="121" spans="1:50" ht="21.95" hidden="1" customHeight="1" x14ac:dyDescent="0.35">
      <c r="A121" s="19">
        <v>109</v>
      </c>
      <c r="B121" s="20"/>
      <c r="C121" s="20"/>
      <c r="D121" s="20"/>
      <c r="E121" s="22"/>
      <c r="F121" s="22"/>
      <c r="G121" s="21"/>
      <c r="H121" s="21"/>
      <c r="I121" s="21"/>
      <c r="J121" s="21"/>
      <c r="K121" s="22"/>
      <c r="L121" s="22"/>
      <c r="M121" s="22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60"/>
      <c r="AU121" s="60"/>
      <c r="AV121" s="18">
        <f t="shared" si="2"/>
        <v>0</v>
      </c>
      <c r="AX121" s="18">
        <f t="shared" si="3"/>
        <v>0</v>
      </c>
    </row>
    <row r="122" spans="1:50" ht="21.95" hidden="1" customHeight="1" x14ac:dyDescent="0.35">
      <c r="A122" s="19">
        <v>110</v>
      </c>
      <c r="B122" s="20"/>
      <c r="C122" s="20"/>
      <c r="D122" s="20"/>
      <c r="E122" s="22"/>
      <c r="F122" s="22"/>
      <c r="G122" s="21"/>
      <c r="H122" s="21"/>
      <c r="I122" s="21"/>
      <c r="J122" s="21"/>
      <c r="K122" s="22"/>
      <c r="L122" s="22"/>
      <c r="M122" s="22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60"/>
      <c r="AU122" s="60"/>
      <c r="AV122" s="18">
        <f t="shared" si="2"/>
        <v>0</v>
      </c>
      <c r="AX122" s="18">
        <f t="shared" si="3"/>
        <v>0</v>
      </c>
    </row>
    <row r="123" spans="1:50" ht="21.95" hidden="1" customHeight="1" x14ac:dyDescent="0.35">
      <c r="A123" s="19">
        <v>111</v>
      </c>
      <c r="B123" s="20"/>
      <c r="C123" s="20"/>
      <c r="D123" s="20"/>
      <c r="E123" s="22"/>
      <c r="F123" s="22"/>
      <c r="G123" s="21"/>
      <c r="H123" s="21"/>
      <c r="I123" s="21"/>
      <c r="J123" s="21"/>
      <c r="K123" s="22"/>
      <c r="L123" s="22"/>
      <c r="M123" s="22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60"/>
      <c r="AU123" s="60"/>
      <c r="AV123" s="18">
        <f t="shared" si="2"/>
        <v>0</v>
      </c>
      <c r="AX123" s="18">
        <f t="shared" si="3"/>
        <v>0</v>
      </c>
    </row>
    <row r="124" spans="1:50" ht="21.95" hidden="1" customHeight="1" x14ac:dyDescent="0.35">
      <c r="A124" s="19">
        <v>112</v>
      </c>
      <c r="B124" s="20"/>
      <c r="C124" s="20"/>
      <c r="D124" s="20"/>
      <c r="E124" s="22"/>
      <c r="F124" s="22"/>
      <c r="G124" s="21"/>
      <c r="H124" s="21"/>
      <c r="I124" s="21"/>
      <c r="J124" s="21"/>
      <c r="K124" s="22"/>
      <c r="L124" s="22"/>
      <c r="M124" s="22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60"/>
      <c r="AU124" s="60"/>
      <c r="AV124" s="18">
        <f t="shared" si="2"/>
        <v>0</v>
      </c>
      <c r="AX124" s="18">
        <f t="shared" si="3"/>
        <v>0</v>
      </c>
    </row>
    <row r="125" spans="1:50" ht="21.95" hidden="1" customHeight="1" x14ac:dyDescent="0.35">
      <c r="A125" s="19">
        <v>113</v>
      </c>
      <c r="B125" s="20"/>
      <c r="C125" s="20"/>
      <c r="D125" s="20"/>
      <c r="E125" s="22"/>
      <c r="F125" s="22"/>
      <c r="G125" s="21"/>
      <c r="H125" s="21"/>
      <c r="I125" s="21"/>
      <c r="J125" s="21"/>
      <c r="K125" s="22"/>
      <c r="L125" s="22"/>
      <c r="M125" s="22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60"/>
      <c r="AU125" s="60"/>
      <c r="AV125" s="18">
        <f t="shared" si="2"/>
        <v>0</v>
      </c>
      <c r="AX125" s="18">
        <f t="shared" si="3"/>
        <v>0</v>
      </c>
    </row>
    <row r="126" spans="1:50" ht="21.95" hidden="1" customHeight="1" x14ac:dyDescent="0.35">
      <c r="A126" s="19">
        <v>114</v>
      </c>
      <c r="B126" s="20"/>
      <c r="C126" s="20"/>
      <c r="D126" s="20"/>
      <c r="E126" s="22"/>
      <c r="F126" s="22"/>
      <c r="G126" s="21"/>
      <c r="H126" s="21"/>
      <c r="I126" s="21"/>
      <c r="J126" s="21"/>
      <c r="K126" s="22"/>
      <c r="L126" s="22"/>
      <c r="M126" s="22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60"/>
      <c r="AU126" s="60"/>
      <c r="AV126" s="18">
        <f t="shared" si="2"/>
        <v>0</v>
      </c>
      <c r="AX126" s="18">
        <f t="shared" si="3"/>
        <v>0</v>
      </c>
    </row>
    <row r="127" spans="1:50" ht="21.95" hidden="1" customHeight="1" x14ac:dyDescent="0.35">
      <c r="A127" s="19">
        <v>115</v>
      </c>
      <c r="B127" s="20"/>
      <c r="C127" s="20"/>
      <c r="D127" s="20"/>
      <c r="E127" s="22"/>
      <c r="F127" s="22"/>
      <c r="G127" s="21"/>
      <c r="H127" s="21"/>
      <c r="I127" s="21"/>
      <c r="J127" s="21"/>
      <c r="K127" s="22"/>
      <c r="L127" s="22"/>
      <c r="M127" s="22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60"/>
      <c r="AU127" s="60"/>
      <c r="AV127" s="18">
        <f t="shared" si="2"/>
        <v>0</v>
      </c>
      <c r="AX127" s="18">
        <f t="shared" si="3"/>
        <v>0</v>
      </c>
    </row>
    <row r="128" spans="1:50" ht="21.95" hidden="1" customHeight="1" x14ac:dyDescent="0.35">
      <c r="A128" s="19">
        <v>116</v>
      </c>
      <c r="B128" s="20"/>
      <c r="C128" s="20"/>
      <c r="D128" s="20"/>
      <c r="E128" s="22"/>
      <c r="F128" s="22"/>
      <c r="G128" s="21"/>
      <c r="H128" s="21"/>
      <c r="I128" s="21"/>
      <c r="J128" s="21"/>
      <c r="K128" s="22"/>
      <c r="L128" s="22"/>
      <c r="M128" s="22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60"/>
      <c r="AU128" s="60"/>
      <c r="AV128" s="18">
        <f t="shared" si="2"/>
        <v>0</v>
      </c>
      <c r="AX128" s="18">
        <f t="shared" si="3"/>
        <v>0</v>
      </c>
    </row>
    <row r="129" spans="1:50" ht="21.95" hidden="1" customHeight="1" x14ac:dyDescent="0.35">
      <c r="A129" s="19">
        <v>117</v>
      </c>
      <c r="B129" s="20"/>
      <c r="C129" s="20"/>
      <c r="D129" s="20"/>
      <c r="E129" s="22"/>
      <c r="F129" s="22"/>
      <c r="G129" s="21"/>
      <c r="H129" s="21"/>
      <c r="I129" s="21"/>
      <c r="J129" s="21"/>
      <c r="K129" s="22"/>
      <c r="L129" s="22"/>
      <c r="M129" s="22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60"/>
      <c r="AU129" s="60"/>
      <c r="AV129" s="18">
        <f t="shared" si="2"/>
        <v>0</v>
      </c>
      <c r="AX129" s="18">
        <f t="shared" si="3"/>
        <v>0</v>
      </c>
    </row>
    <row r="130" spans="1:50" ht="21.95" hidden="1" customHeight="1" x14ac:dyDescent="0.35">
      <c r="A130" s="19">
        <v>118</v>
      </c>
      <c r="B130" s="20"/>
      <c r="C130" s="20"/>
      <c r="D130" s="20"/>
      <c r="E130" s="22"/>
      <c r="F130" s="22"/>
      <c r="G130" s="21"/>
      <c r="H130" s="21"/>
      <c r="I130" s="21"/>
      <c r="J130" s="21"/>
      <c r="K130" s="22"/>
      <c r="L130" s="22"/>
      <c r="M130" s="22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60"/>
      <c r="AU130" s="60"/>
      <c r="AV130" s="18">
        <f t="shared" si="2"/>
        <v>0</v>
      </c>
      <c r="AX130" s="18">
        <f t="shared" si="3"/>
        <v>0</v>
      </c>
    </row>
    <row r="131" spans="1:50" ht="21.95" customHeight="1" x14ac:dyDescent="0.35">
      <c r="A131" s="19">
        <v>119</v>
      </c>
      <c r="B131" s="20"/>
      <c r="C131" s="20"/>
      <c r="D131" s="20"/>
      <c r="E131" s="22"/>
      <c r="F131" s="22"/>
      <c r="G131" s="21"/>
      <c r="H131" s="21"/>
      <c r="I131" s="21"/>
      <c r="J131" s="21"/>
      <c r="K131" s="22"/>
      <c r="L131" s="22"/>
      <c r="M131" s="22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60"/>
      <c r="AU131" s="60"/>
      <c r="AV131" s="18">
        <f t="shared" si="2"/>
        <v>0</v>
      </c>
      <c r="AX131" s="18">
        <f t="shared" si="3"/>
        <v>0</v>
      </c>
    </row>
    <row r="132" spans="1:50" ht="21.95" customHeight="1" x14ac:dyDescent="0.35">
      <c r="A132" s="19">
        <v>120</v>
      </c>
      <c r="B132" s="24"/>
      <c r="C132" s="71"/>
      <c r="D132" s="71"/>
      <c r="E132" s="22"/>
      <c r="F132" s="22"/>
      <c r="G132" s="21"/>
      <c r="H132" s="21"/>
      <c r="I132" s="21"/>
      <c r="J132" s="21"/>
      <c r="K132" s="22"/>
      <c r="L132" s="22"/>
      <c r="M132" s="22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60"/>
      <c r="AU132" s="60"/>
      <c r="AV132" s="18">
        <f t="shared" si="2"/>
        <v>0</v>
      </c>
      <c r="AX132" s="18">
        <f t="shared" si="3"/>
        <v>0</v>
      </c>
    </row>
    <row r="133" spans="1:50" s="26" customFormat="1" ht="31.5" customHeight="1" x14ac:dyDescent="0.35">
      <c r="A133" s="178" t="s">
        <v>103</v>
      </c>
      <c r="B133" s="179"/>
      <c r="C133" s="69"/>
      <c r="D133" s="69"/>
      <c r="E133" s="25">
        <f t="shared" ref="E133:AX133" si="4">SUM(E13:E132)</f>
        <v>0</v>
      </c>
      <c r="F133" s="25">
        <f t="shared" si="4"/>
        <v>0</v>
      </c>
      <c r="G133" s="25">
        <f t="shared" si="4"/>
        <v>0</v>
      </c>
      <c r="H133" s="25">
        <f t="shared" si="4"/>
        <v>0</v>
      </c>
      <c r="I133" s="25">
        <f t="shared" si="4"/>
        <v>0</v>
      </c>
      <c r="J133" s="25">
        <f t="shared" si="4"/>
        <v>0</v>
      </c>
      <c r="K133" s="25">
        <f t="shared" si="4"/>
        <v>0</v>
      </c>
      <c r="L133" s="25">
        <f t="shared" si="4"/>
        <v>0</v>
      </c>
      <c r="M133" s="25">
        <f t="shared" si="4"/>
        <v>0</v>
      </c>
      <c r="N133" s="25">
        <f t="shared" si="4"/>
        <v>0</v>
      </c>
      <c r="O133" s="25">
        <f t="shared" si="4"/>
        <v>0</v>
      </c>
      <c r="P133" s="25">
        <f t="shared" si="4"/>
        <v>0</v>
      </c>
      <c r="Q133" s="25">
        <f t="shared" si="4"/>
        <v>0</v>
      </c>
      <c r="R133" s="25">
        <f t="shared" si="4"/>
        <v>0</v>
      </c>
      <c r="S133" s="25">
        <f t="shared" si="4"/>
        <v>0</v>
      </c>
      <c r="T133" s="25">
        <f t="shared" si="4"/>
        <v>0</v>
      </c>
      <c r="U133" s="25">
        <f t="shared" si="4"/>
        <v>0</v>
      </c>
      <c r="V133" s="25">
        <f t="shared" si="4"/>
        <v>0</v>
      </c>
      <c r="W133" s="25">
        <f t="shared" si="4"/>
        <v>0</v>
      </c>
      <c r="X133" s="25">
        <f t="shared" si="4"/>
        <v>0</v>
      </c>
      <c r="Y133" s="25">
        <f t="shared" si="4"/>
        <v>0</v>
      </c>
      <c r="Z133" s="25">
        <f t="shared" si="4"/>
        <v>0</v>
      </c>
      <c r="AA133" s="25">
        <f t="shared" si="4"/>
        <v>0</v>
      </c>
      <c r="AB133" s="25">
        <f t="shared" si="4"/>
        <v>0</v>
      </c>
      <c r="AC133" s="25">
        <f t="shared" si="4"/>
        <v>0</v>
      </c>
      <c r="AD133" s="25">
        <f t="shared" si="4"/>
        <v>0</v>
      </c>
      <c r="AE133" s="25">
        <f t="shared" si="4"/>
        <v>0</v>
      </c>
      <c r="AF133" s="25">
        <f t="shared" si="4"/>
        <v>0</v>
      </c>
      <c r="AG133" s="25">
        <f t="shared" si="4"/>
        <v>0</v>
      </c>
      <c r="AH133" s="25">
        <f t="shared" si="4"/>
        <v>0</v>
      </c>
      <c r="AI133" s="25">
        <f t="shared" si="4"/>
        <v>0</v>
      </c>
      <c r="AJ133" s="25">
        <f t="shared" si="4"/>
        <v>0</v>
      </c>
      <c r="AK133" s="25">
        <f t="shared" si="4"/>
        <v>0</v>
      </c>
      <c r="AL133" s="25">
        <f t="shared" si="4"/>
        <v>0</v>
      </c>
      <c r="AM133" s="25">
        <f t="shared" si="4"/>
        <v>0</v>
      </c>
      <c r="AN133" s="25">
        <f t="shared" si="4"/>
        <v>0</v>
      </c>
      <c r="AO133" s="25">
        <f t="shared" si="4"/>
        <v>0</v>
      </c>
      <c r="AP133" s="25">
        <f t="shared" si="4"/>
        <v>0</v>
      </c>
      <c r="AQ133" s="25">
        <f t="shared" si="4"/>
        <v>0</v>
      </c>
      <c r="AR133" s="25">
        <f t="shared" si="4"/>
        <v>0</v>
      </c>
      <c r="AS133" s="25">
        <f t="shared" si="4"/>
        <v>0</v>
      </c>
      <c r="AT133" s="61">
        <f t="shared" si="4"/>
        <v>0</v>
      </c>
      <c r="AU133" s="61">
        <f t="shared" si="4"/>
        <v>0</v>
      </c>
      <c r="AV133" s="25">
        <f t="shared" si="4"/>
        <v>10</v>
      </c>
      <c r="AW133" s="11"/>
      <c r="AX133" s="25">
        <f t="shared" si="4"/>
        <v>0</v>
      </c>
    </row>
    <row r="134" spans="1:50" x14ac:dyDescent="0.35">
      <c r="B134" s="31"/>
      <c r="C134" s="31"/>
      <c r="D134" s="31"/>
      <c r="AX134" s="68">
        <f>AV133-AX133</f>
        <v>10</v>
      </c>
    </row>
    <row r="135" spans="1:50" ht="26.25" x14ac:dyDescent="0.4">
      <c r="A135" s="11"/>
      <c r="B135" s="76" t="s">
        <v>59</v>
      </c>
      <c r="C135" s="64"/>
      <c r="D135" s="64"/>
      <c r="AX135" s="67" t="str">
        <f>IF(AX134=0,"ถูกต้อง","ไม่ถูกต้อง")</f>
        <v>ไม่ถูกต้อง</v>
      </c>
    </row>
    <row r="136" spans="1:50" ht="26.25" x14ac:dyDescent="0.4">
      <c r="A136" s="11"/>
      <c r="B136" s="64" t="s">
        <v>117</v>
      </c>
      <c r="C136" s="64"/>
      <c r="D136" s="64"/>
    </row>
    <row r="137" spans="1:50" ht="26.25" x14ac:dyDescent="0.4">
      <c r="B137" s="65" t="s">
        <v>128</v>
      </c>
      <c r="C137" s="65"/>
      <c r="D137" s="65"/>
    </row>
    <row r="138" spans="1:50" ht="26.25" x14ac:dyDescent="0.4">
      <c r="B138" s="63" t="s">
        <v>118</v>
      </c>
      <c r="C138" s="65"/>
      <c r="D138" s="65"/>
    </row>
  </sheetData>
  <mergeCells count="54">
    <mergeCell ref="D8:D12"/>
    <mergeCell ref="C8:C12"/>
    <mergeCell ref="E7:AU7"/>
    <mergeCell ref="C7:D7"/>
    <mergeCell ref="AP8:AP12"/>
    <mergeCell ref="AQ8:AQ12"/>
    <mergeCell ref="AR8:AR12"/>
    <mergeCell ref="AI8:AI12"/>
    <mergeCell ref="AJ8:AJ12"/>
    <mergeCell ref="AK8:AK12"/>
    <mergeCell ref="AL8:AL12"/>
    <mergeCell ref="AM8:AM12"/>
    <mergeCell ref="AN8:AN12"/>
    <mergeCell ref="AO8:AO12"/>
    <mergeCell ref="AD8:AD12"/>
    <mergeCell ref="AE8:AE12"/>
    <mergeCell ref="AF8:AF12"/>
    <mergeCell ref="AG8:AG12"/>
    <mergeCell ref="AH8:AH12"/>
    <mergeCell ref="Y8:Y12"/>
    <mergeCell ref="Z8:Z12"/>
    <mergeCell ref="AA8:AA12"/>
    <mergeCell ref="AB8:AB12"/>
    <mergeCell ref="AC8:AC12"/>
    <mergeCell ref="W8:W12"/>
    <mergeCell ref="U8:U12"/>
    <mergeCell ref="X8:X12"/>
    <mergeCell ref="P8:P12"/>
    <mergeCell ref="Q8:Q12"/>
    <mergeCell ref="R8:R12"/>
    <mergeCell ref="S8:S12"/>
    <mergeCell ref="T8:T12"/>
    <mergeCell ref="V8:V12"/>
    <mergeCell ref="K8:K12"/>
    <mergeCell ref="L8:L12"/>
    <mergeCell ref="M8:M12"/>
    <mergeCell ref="N8:N12"/>
    <mergeCell ref="O8:O12"/>
    <mergeCell ref="A133:B133"/>
    <mergeCell ref="A3:AV3"/>
    <mergeCell ref="A4:AV4"/>
    <mergeCell ref="A5:AV5"/>
    <mergeCell ref="A7:A12"/>
    <mergeCell ref="B7:B12"/>
    <mergeCell ref="AV8:AV12"/>
    <mergeCell ref="AU8:AU12"/>
    <mergeCell ref="AT8:AT12"/>
    <mergeCell ref="AS8:AS12"/>
    <mergeCell ref="E8:E12"/>
    <mergeCell ref="F8:F12"/>
    <mergeCell ref="G8:G12"/>
    <mergeCell ref="H8:H12"/>
    <mergeCell ref="I8:I12"/>
    <mergeCell ref="J8:J12"/>
  </mergeCells>
  <pageMargins left="0.43307086614173229" right="0.19685039370078741" top="0.51181102362204722" bottom="0.51181102362204722" header="0.31496062992125984" footer="0.31496062992125984"/>
  <pageSetup paperSize="9" scale="60" orientation="landscape" r:id="rId1"/>
  <headerFooter>
    <oddHeader>Page 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B139"/>
  <sheetViews>
    <sheetView topLeftCell="W10" zoomScaleNormal="100" workbookViewId="0">
      <selection activeCell="AU14" sqref="C14:AU14"/>
    </sheetView>
  </sheetViews>
  <sheetFormatPr defaultRowHeight="21" x14ac:dyDescent="0.35"/>
  <cols>
    <col min="1" max="1" width="5.42578125" style="7" customWidth="1"/>
    <col min="2" max="2" width="23.140625" style="7" customWidth="1"/>
    <col min="3" max="3" width="4.85546875" style="8" bestFit="1" customWidth="1"/>
    <col min="4" max="4" width="4.85546875" style="9" bestFit="1" customWidth="1"/>
    <col min="5" max="6" width="4.5703125" style="9" customWidth="1"/>
    <col min="7" max="10" width="4.5703125" style="7" customWidth="1"/>
    <col min="11" max="13" width="4.5703125" style="9" customWidth="1"/>
    <col min="14" max="26" width="4.5703125" style="7" customWidth="1"/>
    <col min="27" max="45" width="4.5703125" style="9" customWidth="1"/>
    <col min="46" max="46" width="5.42578125" style="9" customWidth="1"/>
    <col min="47" max="47" width="4.5703125" style="9" customWidth="1"/>
    <col min="48" max="48" width="7" style="8" customWidth="1"/>
    <col min="49" max="51" width="7" style="11" customWidth="1"/>
    <col min="52" max="16384" width="9.140625" style="11"/>
  </cols>
  <sheetData>
    <row r="2" spans="1:54" x14ac:dyDescent="0.35">
      <c r="AV2" s="10" t="s">
        <v>114</v>
      </c>
    </row>
    <row r="3" spans="1:54" s="12" customFormat="1" ht="27" customHeight="1" x14ac:dyDescent="0.5">
      <c r="A3" s="182" t="s">
        <v>119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</row>
    <row r="4" spans="1:54" s="12" customFormat="1" ht="27" customHeight="1" x14ac:dyDescent="0.5">
      <c r="A4" s="182" t="e">
        <f>#REF!</f>
        <v>#REF!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1:54" s="12" customFormat="1" ht="27" customHeight="1" x14ac:dyDescent="0.5">
      <c r="A5" s="182" t="e">
        <f>#REF!</f>
        <v>#REF!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1:54" s="12" customFormat="1" ht="10.5" customHeight="1" x14ac:dyDescent="0.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</row>
    <row r="7" spans="1:54" ht="13.5" customHeight="1" x14ac:dyDescent="0.35"/>
    <row r="8" spans="1:54" s="13" customFormat="1" ht="36.75" customHeight="1" x14ac:dyDescent="0.5">
      <c r="A8" s="183" t="s">
        <v>2</v>
      </c>
      <c r="B8" s="183" t="s">
        <v>4</v>
      </c>
      <c r="C8" s="200" t="s">
        <v>120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2"/>
    </row>
    <row r="9" spans="1:54" s="13" customFormat="1" ht="21" customHeight="1" x14ac:dyDescent="0.5">
      <c r="A9" s="184"/>
      <c r="B9" s="184"/>
      <c r="C9" s="203" t="s">
        <v>60</v>
      </c>
      <c r="D9" s="203"/>
      <c r="E9" s="191" t="s">
        <v>0</v>
      </c>
      <c r="F9" s="191" t="s">
        <v>61</v>
      </c>
      <c r="G9" s="193" t="s">
        <v>62</v>
      </c>
      <c r="H9" s="193" t="s">
        <v>63</v>
      </c>
      <c r="I9" s="193" t="s">
        <v>64</v>
      </c>
      <c r="J9" s="191" t="s">
        <v>65</v>
      </c>
      <c r="K9" s="191" t="s">
        <v>66</v>
      </c>
      <c r="L9" s="191" t="s">
        <v>67</v>
      </c>
      <c r="M9" s="193" t="s">
        <v>68</v>
      </c>
      <c r="N9" s="193" t="s">
        <v>69</v>
      </c>
      <c r="O9" s="193" t="s">
        <v>70</v>
      </c>
      <c r="P9" s="193" t="s">
        <v>71</v>
      </c>
      <c r="Q9" s="193" t="s">
        <v>72</v>
      </c>
      <c r="R9" s="193" t="s">
        <v>73</v>
      </c>
      <c r="S9" s="193" t="s">
        <v>74</v>
      </c>
      <c r="T9" s="193" t="s">
        <v>75</v>
      </c>
      <c r="U9" s="193" t="s">
        <v>76</v>
      </c>
      <c r="V9" s="193" t="s">
        <v>77</v>
      </c>
      <c r="W9" s="195" t="s">
        <v>78</v>
      </c>
      <c r="X9" s="193" t="s">
        <v>79</v>
      </c>
      <c r="Y9" s="193" t="s">
        <v>80</v>
      </c>
      <c r="Z9" s="193" t="s">
        <v>81</v>
      </c>
      <c r="AA9" s="191" t="s">
        <v>82</v>
      </c>
      <c r="AB9" s="191" t="s">
        <v>83</v>
      </c>
      <c r="AC9" s="191" t="s">
        <v>84</v>
      </c>
      <c r="AD9" s="191" t="s">
        <v>85</v>
      </c>
      <c r="AE9" s="191" t="s">
        <v>86</v>
      </c>
      <c r="AF9" s="191" t="s">
        <v>87</v>
      </c>
      <c r="AG9" s="191" t="s">
        <v>88</v>
      </c>
      <c r="AH9" s="191" t="s">
        <v>89</v>
      </c>
      <c r="AI9" s="191" t="s">
        <v>90</v>
      </c>
      <c r="AJ9" s="191" t="s">
        <v>91</v>
      </c>
      <c r="AK9" s="191" t="s">
        <v>92</v>
      </c>
      <c r="AL9" s="191" t="s">
        <v>93</v>
      </c>
      <c r="AM9" s="191" t="s">
        <v>94</v>
      </c>
      <c r="AN9" s="191" t="s">
        <v>95</v>
      </c>
      <c r="AO9" s="191" t="s">
        <v>96</v>
      </c>
      <c r="AP9" s="191" t="s">
        <v>97</v>
      </c>
      <c r="AQ9" s="191" t="s">
        <v>98</v>
      </c>
      <c r="AR9" s="191" t="s">
        <v>99</v>
      </c>
      <c r="AS9" s="191" t="s">
        <v>100</v>
      </c>
      <c r="AT9" s="191" t="s">
        <v>101</v>
      </c>
      <c r="AU9" s="191" t="s">
        <v>102</v>
      </c>
      <c r="AV9" s="188" t="s">
        <v>103</v>
      </c>
    </row>
    <row r="10" spans="1:54" s="13" customFormat="1" x14ac:dyDescent="0.5">
      <c r="A10" s="184"/>
      <c r="B10" s="184"/>
      <c r="C10" s="204" t="s">
        <v>104</v>
      </c>
      <c r="D10" s="206" t="s">
        <v>105</v>
      </c>
      <c r="E10" s="191"/>
      <c r="F10" s="191"/>
      <c r="G10" s="193"/>
      <c r="H10" s="193"/>
      <c r="I10" s="193"/>
      <c r="J10" s="191"/>
      <c r="K10" s="191"/>
      <c r="L10" s="191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5"/>
      <c r="X10" s="193"/>
      <c r="Y10" s="193"/>
      <c r="Z10" s="193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9"/>
      <c r="AL10" s="191"/>
      <c r="AM10" s="199"/>
      <c r="AN10" s="191"/>
      <c r="AO10" s="191"/>
      <c r="AP10" s="191"/>
      <c r="AQ10" s="191"/>
      <c r="AR10" s="191"/>
      <c r="AS10" s="191"/>
      <c r="AT10" s="191"/>
      <c r="AU10" s="191"/>
      <c r="AV10" s="188"/>
    </row>
    <row r="11" spans="1:54" s="13" customFormat="1" x14ac:dyDescent="0.5">
      <c r="A11" s="184"/>
      <c r="B11" s="184"/>
      <c r="C11" s="205"/>
      <c r="D11" s="207"/>
      <c r="E11" s="191"/>
      <c r="F11" s="191"/>
      <c r="G11" s="193"/>
      <c r="H11" s="193"/>
      <c r="I11" s="193"/>
      <c r="J11" s="191"/>
      <c r="K11" s="191"/>
      <c r="L11" s="191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5"/>
      <c r="X11" s="193"/>
      <c r="Y11" s="193"/>
      <c r="Z11" s="193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9"/>
      <c r="AL11" s="191"/>
      <c r="AM11" s="199"/>
      <c r="AN11" s="191"/>
      <c r="AO11" s="191"/>
      <c r="AP11" s="191"/>
      <c r="AQ11" s="191"/>
      <c r="AR11" s="191"/>
      <c r="AS11" s="191"/>
      <c r="AT11" s="191"/>
      <c r="AU11" s="191"/>
      <c r="AV11" s="188"/>
    </row>
    <row r="12" spans="1:54" s="13" customFormat="1" x14ac:dyDescent="0.5">
      <c r="A12" s="184"/>
      <c r="B12" s="184"/>
      <c r="C12" s="205"/>
      <c r="D12" s="207"/>
      <c r="E12" s="191"/>
      <c r="F12" s="191"/>
      <c r="G12" s="193"/>
      <c r="H12" s="193"/>
      <c r="I12" s="193"/>
      <c r="J12" s="191"/>
      <c r="K12" s="191"/>
      <c r="L12" s="191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5"/>
      <c r="X12" s="193"/>
      <c r="Y12" s="193"/>
      <c r="Z12" s="193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9"/>
      <c r="AL12" s="191"/>
      <c r="AM12" s="199"/>
      <c r="AN12" s="191"/>
      <c r="AO12" s="191"/>
      <c r="AP12" s="191"/>
      <c r="AQ12" s="191"/>
      <c r="AR12" s="191"/>
      <c r="AS12" s="191"/>
      <c r="AT12" s="191"/>
      <c r="AU12" s="191"/>
      <c r="AV12" s="188"/>
    </row>
    <row r="13" spans="1:54" s="13" customFormat="1" x14ac:dyDescent="0.5">
      <c r="A13" s="184"/>
      <c r="B13" s="184"/>
      <c r="C13" s="205"/>
      <c r="D13" s="207"/>
      <c r="E13" s="191"/>
      <c r="F13" s="191"/>
      <c r="G13" s="193"/>
      <c r="H13" s="193"/>
      <c r="I13" s="193"/>
      <c r="J13" s="191"/>
      <c r="K13" s="191"/>
      <c r="L13" s="191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5"/>
      <c r="X13" s="193"/>
      <c r="Y13" s="193"/>
      <c r="Z13" s="193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9"/>
      <c r="AL13" s="191"/>
      <c r="AM13" s="199"/>
      <c r="AN13" s="191"/>
      <c r="AO13" s="191"/>
      <c r="AP13" s="191"/>
      <c r="AQ13" s="191"/>
      <c r="AR13" s="191"/>
      <c r="AS13" s="191"/>
      <c r="AT13" s="191"/>
      <c r="AU13" s="191"/>
      <c r="AV13" s="188"/>
      <c r="AZ13" s="208" t="s">
        <v>106</v>
      </c>
      <c r="BA13" s="208"/>
      <c r="BB13" s="208"/>
    </row>
    <row r="14" spans="1:54" ht="21.95" customHeight="1" x14ac:dyDescent="0.35">
      <c r="A14" s="14"/>
      <c r="B14" s="15"/>
      <c r="C14" s="36"/>
      <c r="D14" s="17"/>
      <c r="E14" s="17"/>
      <c r="F14" s="17"/>
      <c r="G14" s="16"/>
      <c r="H14" s="16"/>
      <c r="I14" s="16"/>
      <c r="J14" s="16"/>
      <c r="K14" s="17"/>
      <c r="L14" s="17"/>
      <c r="M14" s="17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23">
        <v>9</v>
      </c>
      <c r="AY14" s="86"/>
      <c r="AZ14" s="66">
        <f>C14+D14</f>
        <v>0</v>
      </c>
      <c r="BA14" s="66">
        <f>SUM(E14:AU14)</f>
        <v>0</v>
      </c>
      <c r="BB14" s="66">
        <f>AZ14+BA14</f>
        <v>0</v>
      </c>
    </row>
    <row r="15" spans="1:54" ht="21.95" customHeight="1" x14ac:dyDescent="0.35">
      <c r="A15" s="19"/>
      <c r="B15" s="20"/>
      <c r="C15" s="46"/>
      <c r="D15" s="22"/>
      <c r="E15" s="22"/>
      <c r="F15" s="22"/>
      <c r="G15" s="21"/>
      <c r="H15" s="21"/>
      <c r="I15" s="21"/>
      <c r="J15" s="21"/>
      <c r="K15" s="22"/>
      <c r="L15" s="22"/>
      <c r="M15" s="22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3"/>
      <c r="AZ15" s="66">
        <f t="shared" ref="AZ15:AZ78" si="0">C15+D15</f>
        <v>0</v>
      </c>
      <c r="BA15" s="66">
        <f t="shared" ref="BA15:BA78" si="1">SUM(E15:AU15)</f>
        <v>0</v>
      </c>
      <c r="BB15" s="66">
        <f t="shared" ref="BB15:BB78" si="2">AZ15+BA15</f>
        <v>0</v>
      </c>
    </row>
    <row r="16" spans="1:54" ht="21.95" customHeight="1" x14ac:dyDescent="0.35">
      <c r="A16" s="19"/>
      <c r="B16" s="20"/>
      <c r="C16" s="46"/>
      <c r="D16" s="22"/>
      <c r="E16" s="22"/>
      <c r="F16" s="22"/>
      <c r="G16" s="21"/>
      <c r="H16" s="21"/>
      <c r="I16" s="21"/>
      <c r="J16" s="21"/>
      <c r="K16" s="22"/>
      <c r="L16" s="22"/>
      <c r="M16" s="22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3"/>
      <c r="AZ16" s="66">
        <f t="shared" si="0"/>
        <v>0</v>
      </c>
      <c r="BA16" s="66">
        <f t="shared" si="1"/>
        <v>0</v>
      </c>
      <c r="BB16" s="66">
        <f t="shared" si="2"/>
        <v>0</v>
      </c>
    </row>
    <row r="17" spans="1:54" ht="21.95" hidden="1" customHeight="1" x14ac:dyDescent="0.35">
      <c r="A17" s="19"/>
      <c r="B17" s="20"/>
      <c r="C17" s="46"/>
      <c r="D17" s="22"/>
      <c r="E17" s="22"/>
      <c r="F17" s="22"/>
      <c r="G17" s="21"/>
      <c r="H17" s="21"/>
      <c r="I17" s="21"/>
      <c r="J17" s="21"/>
      <c r="K17" s="22"/>
      <c r="L17" s="22"/>
      <c r="M17" s="22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3"/>
      <c r="AZ17" s="66">
        <f t="shared" si="0"/>
        <v>0</v>
      </c>
      <c r="BA17" s="66">
        <f t="shared" si="1"/>
        <v>0</v>
      </c>
      <c r="BB17" s="66">
        <f t="shared" si="2"/>
        <v>0</v>
      </c>
    </row>
    <row r="18" spans="1:54" ht="21.95" hidden="1" customHeight="1" x14ac:dyDescent="0.35">
      <c r="A18" s="19"/>
      <c r="B18" s="20"/>
      <c r="C18" s="46"/>
      <c r="D18" s="22"/>
      <c r="E18" s="22"/>
      <c r="F18" s="22"/>
      <c r="G18" s="21"/>
      <c r="H18" s="21"/>
      <c r="I18" s="21"/>
      <c r="J18" s="21"/>
      <c r="K18" s="22"/>
      <c r="L18" s="22"/>
      <c r="M18" s="22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3"/>
      <c r="AZ18" s="66">
        <f t="shared" si="0"/>
        <v>0</v>
      </c>
      <c r="BA18" s="66">
        <f t="shared" si="1"/>
        <v>0</v>
      </c>
      <c r="BB18" s="66">
        <f t="shared" si="2"/>
        <v>0</v>
      </c>
    </row>
    <row r="19" spans="1:54" ht="21.95" hidden="1" customHeight="1" x14ac:dyDescent="0.35">
      <c r="A19" s="19"/>
      <c r="B19" s="20"/>
      <c r="C19" s="46"/>
      <c r="D19" s="22"/>
      <c r="E19" s="22"/>
      <c r="F19" s="22"/>
      <c r="G19" s="21"/>
      <c r="H19" s="21"/>
      <c r="I19" s="21"/>
      <c r="J19" s="21"/>
      <c r="K19" s="22"/>
      <c r="L19" s="22"/>
      <c r="M19" s="22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3"/>
      <c r="AZ19" s="66">
        <f t="shared" si="0"/>
        <v>0</v>
      </c>
      <c r="BA19" s="66">
        <f t="shared" si="1"/>
        <v>0</v>
      </c>
      <c r="BB19" s="66">
        <f t="shared" si="2"/>
        <v>0</v>
      </c>
    </row>
    <row r="20" spans="1:54" ht="21.95" hidden="1" customHeight="1" x14ac:dyDescent="0.35">
      <c r="A20" s="19"/>
      <c r="B20" s="20"/>
      <c r="C20" s="46"/>
      <c r="D20" s="22"/>
      <c r="E20" s="22"/>
      <c r="F20" s="22"/>
      <c r="G20" s="21"/>
      <c r="H20" s="21"/>
      <c r="I20" s="21"/>
      <c r="J20" s="21"/>
      <c r="K20" s="22"/>
      <c r="L20" s="22"/>
      <c r="M20" s="22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3"/>
      <c r="AZ20" s="66">
        <f t="shared" si="0"/>
        <v>0</v>
      </c>
      <c r="BA20" s="66">
        <f t="shared" si="1"/>
        <v>0</v>
      </c>
      <c r="BB20" s="66">
        <f t="shared" si="2"/>
        <v>0</v>
      </c>
    </row>
    <row r="21" spans="1:54" ht="21.95" hidden="1" customHeight="1" x14ac:dyDescent="0.35">
      <c r="A21" s="19"/>
      <c r="B21" s="20"/>
      <c r="C21" s="46"/>
      <c r="D21" s="22"/>
      <c r="E21" s="22"/>
      <c r="F21" s="22"/>
      <c r="G21" s="21"/>
      <c r="H21" s="21"/>
      <c r="I21" s="21"/>
      <c r="J21" s="21"/>
      <c r="K21" s="22"/>
      <c r="L21" s="22"/>
      <c r="M21" s="22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3"/>
      <c r="AZ21" s="66">
        <f t="shared" si="0"/>
        <v>0</v>
      </c>
      <c r="BA21" s="66">
        <f t="shared" si="1"/>
        <v>0</v>
      </c>
      <c r="BB21" s="66">
        <f t="shared" si="2"/>
        <v>0</v>
      </c>
    </row>
    <row r="22" spans="1:54" ht="21.95" hidden="1" customHeight="1" x14ac:dyDescent="0.35">
      <c r="A22" s="19"/>
      <c r="B22" s="20"/>
      <c r="C22" s="46"/>
      <c r="D22" s="22"/>
      <c r="E22" s="22"/>
      <c r="F22" s="22"/>
      <c r="G22" s="21"/>
      <c r="H22" s="21"/>
      <c r="I22" s="21"/>
      <c r="J22" s="21"/>
      <c r="K22" s="22"/>
      <c r="L22" s="22"/>
      <c r="M22" s="22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3"/>
      <c r="AZ22" s="66">
        <f t="shared" si="0"/>
        <v>0</v>
      </c>
      <c r="BA22" s="66">
        <f t="shared" si="1"/>
        <v>0</v>
      </c>
      <c r="BB22" s="66">
        <f t="shared" si="2"/>
        <v>0</v>
      </c>
    </row>
    <row r="23" spans="1:54" ht="21.95" hidden="1" customHeight="1" x14ac:dyDescent="0.35">
      <c r="A23" s="19"/>
      <c r="B23" s="20"/>
      <c r="C23" s="46"/>
      <c r="D23" s="22"/>
      <c r="E23" s="22"/>
      <c r="F23" s="22"/>
      <c r="G23" s="21"/>
      <c r="H23" s="21"/>
      <c r="I23" s="21"/>
      <c r="J23" s="21"/>
      <c r="K23" s="22"/>
      <c r="L23" s="22"/>
      <c r="M23" s="22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3"/>
      <c r="AZ23" s="66">
        <f t="shared" si="0"/>
        <v>0</v>
      </c>
      <c r="BA23" s="66">
        <f t="shared" si="1"/>
        <v>0</v>
      </c>
      <c r="BB23" s="66">
        <f t="shared" si="2"/>
        <v>0</v>
      </c>
    </row>
    <row r="24" spans="1:54" ht="21.95" hidden="1" customHeight="1" x14ac:dyDescent="0.35">
      <c r="A24" s="19"/>
      <c r="B24" s="20"/>
      <c r="C24" s="46"/>
      <c r="D24" s="22"/>
      <c r="E24" s="22"/>
      <c r="F24" s="22"/>
      <c r="G24" s="21"/>
      <c r="H24" s="21"/>
      <c r="I24" s="21"/>
      <c r="J24" s="21"/>
      <c r="K24" s="22"/>
      <c r="L24" s="22"/>
      <c r="M24" s="22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3"/>
      <c r="AZ24" s="66">
        <f t="shared" si="0"/>
        <v>0</v>
      </c>
      <c r="BA24" s="66">
        <f t="shared" si="1"/>
        <v>0</v>
      </c>
      <c r="BB24" s="66">
        <f t="shared" si="2"/>
        <v>0</v>
      </c>
    </row>
    <row r="25" spans="1:54" ht="21.95" hidden="1" customHeight="1" x14ac:dyDescent="0.35">
      <c r="A25" s="19"/>
      <c r="B25" s="20"/>
      <c r="C25" s="46"/>
      <c r="D25" s="22"/>
      <c r="E25" s="22"/>
      <c r="F25" s="22"/>
      <c r="G25" s="21"/>
      <c r="H25" s="21"/>
      <c r="I25" s="21"/>
      <c r="J25" s="21"/>
      <c r="K25" s="22"/>
      <c r="L25" s="22"/>
      <c r="M25" s="22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3"/>
      <c r="AZ25" s="66">
        <f t="shared" si="0"/>
        <v>0</v>
      </c>
      <c r="BA25" s="66">
        <f t="shared" si="1"/>
        <v>0</v>
      </c>
      <c r="BB25" s="66">
        <f t="shared" si="2"/>
        <v>0</v>
      </c>
    </row>
    <row r="26" spans="1:54" ht="21.95" hidden="1" customHeight="1" x14ac:dyDescent="0.35">
      <c r="A26" s="19"/>
      <c r="B26" s="20"/>
      <c r="C26" s="46"/>
      <c r="D26" s="22"/>
      <c r="E26" s="22"/>
      <c r="F26" s="22"/>
      <c r="G26" s="21"/>
      <c r="H26" s="21"/>
      <c r="I26" s="21"/>
      <c r="J26" s="21"/>
      <c r="K26" s="22"/>
      <c r="L26" s="22"/>
      <c r="M26" s="22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3"/>
      <c r="AZ26" s="66">
        <f t="shared" si="0"/>
        <v>0</v>
      </c>
      <c r="BA26" s="66">
        <f t="shared" si="1"/>
        <v>0</v>
      </c>
      <c r="BB26" s="66">
        <f t="shared" si="2"/>
        <v>0</v>
      </c>
    </row>
    <row r="27" spans="1:54" ht="21.95" hidden="1" customHeight="1" x14ac:dyDescent="0.35">
      <c r="A27" s="19"/>
      <c r="B27" s="20"/>
      <c r="C27" s="46"/>
      <c r="D27" s="22"/>
      <c r="E27" s="22"/>
      <c r="F27" s="22"/>
      <c r="G27" s="21"/>
      <c r="H27" s="21"/>
      <c r="I27" s="21"/>
      <c r="J27" s="21"/>
      <c r="K27" s="22"/>
      <c r="L27" s="22"/>
      <c r="M27" s="22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3"/>
      <c r="AZ27" s="66">
        <f t="shared" si="0"/>
        <v>0</v>
      </c>
      <c r="BA27" s="66">
        <f t="shared" si="1"/>
        <v>0</v>
      </c>
      <c r="BB27" s="66">
        <f t="shared" si="2"/>
        <v>0</v>
      </c>
    </row>
    <row r="28" spans="1:54" ht="21.95" hidden="1" customHeight="1" x14ac:dyDescent="0.35">
      <c r="A28" s="19"/>
      <c r="B28" s="20"/>
      <c r="C28" s="46"/>
      <c r="D28" s="22"/>
      <c r="E28" s="22"/>
      <c r="F28" s="22"/>
      <c r="G28" s="21"/>
      <c r="H28" s="21"/>
      <c r="I28" s="21"/>
      <c r="J28" s="21"/>
      <c r="K28" s="22"/>
      <c r="L28" s="22"/>
      <c r="M28" s="22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3"/>
      <c r="AZ28" s="66">
        <f t="shared" si="0"/>
        <v>0</v>
      </c>
      <c r="BA28" s="66">
        <f t="shared" si="1"/>
        <v>0</v>
      </c>
      <c r="BB28" s="66">
        <f t="shared" si="2"/>
        <v>0</v>
      </c>
    </row>
    <row r="29" spans="1:54" ht="21.95" hidden="1" customHeight="1" x14ac:dyDescent="0.35">
      <c r="A29" s="19"/>
      <c r="B29" s="20"/>
      <c r="C29" s="46"/>
      <c r="D29" s="22"/>
      <c r="E29" s="22"/>
      <c r="F29" s="22"/>
      <c r="G29" s="21"/>
      <c r="H29" s="21"/>
      <c r="I29" s="21"/>
      <c r="J29" s="21"/>
      <c r="K29" s="22"/>
      <c r="L29" s="22"/>
      <c r="M29" s="22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3"/>
      <c r="AZ29" s="66">
        <f t="shared" si="0"/>
        <v>0</v>
      </c>
      <c r="BA29" s="66">
        <f t="shared" si="1"/>
        <v>0</v>
      </c>
      <c r="BB29" s="66">
        <f t="shared" si="2"/>
        <v>0</v>
      </c>
    </row>
    <row r="30" spans="1:54" ht="21.95" hidden="1" customHeight="1" x14ac:dyDescent="0.35">
      <c r="A30" s="19"/>
      <c r="B30" s="20"/>
      <c r="C30" s="46"/>
      <c r="D30" s="22"/>
      <c r="E30" s="22"/>
      <c r="F30" s="22"/>
      <c r="G30" s="21"/>
      <c r="H30" s="21"/>
      <c r="I30" s="21"/>
      <c r="J30" s="21"/>
      <c r="K30" s="22"/>
      <c r="L30" s="22"/>
      <c r="M30" s="22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3"/>
      <c r="AZ30" s="66">
        <f t="shared" si="0"/>
        <v>0</v>
      </c>
      <c r="BA30" s="66">
        <f t="shared" si="1"/>
        <v>0</v>
      </c>
      <c r="BB30" s="66">
        <f t="shared" si="2"/>
        <v>0</v>
      </c>
    </row>
    <row r="31" spans="1:54" ht="21.95" hidden="1" customHeight="1" x14ac:dyDescent="0.35">
      <c r="A31" s="19"/>
      <c r="B31" s="20"/>
      <c r="C31" s="46"/>
      <c r="D31" s="22"/>
      <c r="E31" s="22"/>
      <c r="F31" s="22"/>
      <c r="G31" s="21"/>
      <c r="H31" s="21"/>
      <c r="I31" s="21"/>
      <c r="J31" s="21"/>
      <c r="K31" s="22"/>
      <c r="L31" s="22"/>
      <c r="M31" s="22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3"/>
      <c r="AZ31" s="66">
        <f t="shared" si="0"/>
        <v>0</v>
      </c>
      <c r="BA31" s="66">
        <f t="shared" si="1"/>
        <v>0</v>
      </c>
      <c r="BB31" s="66">
        <f t="shared" si="2"/>
        <v>0</v>
      </c>
    </row>
    <row r="32" spans="1:54" ht="21.95" hidden="1" customHeight="1" x14ac:dyDescent="0.35">
      <c r="A32" s="19"/>
      <c r="B32" s="20"/>
      <c r="C32" s="46"/>
      <c r="D32" s="22"/>
      <c r="E32" s="22"/>
      <c r="F32" s="22"/>
      <c r="G32" s="21"/>
      <c r="H32" s="21"/>
      <c r="I32" s="21"/>
      <c r="J32" s="21"/>
      <c r="K32" s="22"/>
      <c r="L32" s="22"/>
      <c r="M32" s="22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3"/>
      <c r="AZ32" s="66">
        <f t="shared" si="0"/>
        <v>0</v>
      </c>
      <c r="BA32" s="66">
        <f t="shared" si="1"/>
        <v>0</v>
      </c>
      <c r="BB32" s="66">
        <f t="shared" si="2"/>
        <v>0</v>
      </c>
    </row>
    <row r="33" spans="1:54" ht="21.95" hidden="1" customHeight="1" x14ac:dyDescent="0.35">
      <c r="A33" s="19"/>
      <c r="B33" s="20"/>
      <c r="C33" s="46"/>
      <c r="D33" s="22"/>
      <c r="E33" s="22"/>
      <c r="F33" s="22"/>
      <c r="G33" s="21"/>
      <c r="H33" s="21"/>
      <c r="I33" s="21"/>
      <c r="J33" s="21"/>
      <c r="K33" s="22"/>
      <c r="L33" s="22"/>
      <c r="M33" s="22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3"/>
      <c r="AZ33" s="66">
        <f t="shared" si="0"/>
        <v>0</v>
      </c>
      <c r="BA33" s="66">
        <f t="shared" si="1"/>
        <v>0</v>
      </c>
      <c r="BB33" s="66">
        <f t="shared" si="2"/>
        <v>0</v>
      </c>
    </row>
    <row r="34" spans="1:54" ht="21.95" hidden="1" customHeight="1" x14ac:dyDescent="0.35">
      <c r="A34" s="19"/>
      <c r="B34" s="20"/>
      <c r="C34" s="46"/>
      <c r="D34" s="22"/>
      <c r="E34" s="22"/>
      <c r="F34" s="22"/>
      <c r="G34" s="21"/>
      <c r="H34" s="21"/>
      <c r="I34" s="21"/>
      <c r="J34" s="21"/>
      <c r="K34" s="22"/>
      <c r="L34" s="22"/>
      <c r="M34" s="22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3"/>
      <c r="AZ34" s="66">
        <f t="shared" si="0"/>
        <v>0</v>
      </c>
      <c r="BA34" s="66">
        <f t="shared" si="1"/>
        <v>0</v>
      </c>
      <c r="BB34" s="66">
        <f t="shared" si="2"/>
        <v>0</v>
      </c>
    </row>
    <row r="35" spans="1:54" ht="21.95" hidden="1" customHeight="1" x14ac:dyDescent="0.35">
      <c r="A35" s="19"/>
      <c r="B35" s="20"/>
      <c r="C35" s="46"/>
      <c r="D35" s="22"/>
      <c r="E35" s="22"/>
      <c r="F35" s="22"/>
      <c r="G35" s="21"/>
      <c r="H35" s="21"/>
      <c r="I35" s="21"/>
      <c r="J35" s="21"/>
      <c r="K35" s="22"/>
      <c r="L35" s="22"/>
      <c r="M35" s="22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3"/>
      <c r="AZ35" s="66">
        <f t="shared" si="0"/>
        <v>0</v>
      </c>
      <c r="BA35" s="66">
        <f t="shared" si="1"/>
        <v>0</v>
      </c>
      <c r="BB35" s="66">
        <f t="shared" si="2"/>
        <v>0</v>
      </c>
    </row>
    <row r="36" spans="1:54" ht="21.95" hidden="1" customHeight="1" x14ac:dyDescent="0.35">
      <c r="A36" s="19"/>
      <c r="B36" s="20"/>
      <c r="C36" s="46"/>
      <c r="D36" s="22"/>
      <c r="E36" s="22"/>
      <c r="F36" s="22"/>
      <c r="G36" s="21"/>
      <c r="H36" s="21"/>
      <c r="I36" s="21"/>
      <c r="J36" s="21"/>
      <c r="K36" s="22"/>
      <c r="L36" s="22"/>
      <c r="M36" s="22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3"/>
      <c r="AZ36" s="66">
        <f t="shared" si="0"/>
        <v>0</v>
      </c>
      <c r="BA36" s="66">
        <f t="shared" si="1"/>
        <v>0</v>
      </c>
      <c r="BB36" s="66">
        <f t="shared" si="2"/>
        <v>0</v>
      </c>
    </row>
    <row r="37" spans="1:54" ht="21.95" hidden="1" customHeight="1" x14ac:dyDescent="0.35">
      <c r="A37" s="19"/>
      <c r="B37" s="20"/>
      <c r="C37" s="46"/>
      <c r="D37" s="22"/>
      <c r="E37" s="22"/>
      <c r="F37" s="22"/>
      <c r="G37" s="21"/>
      <c r="H37" s="21"/>
      <c r="I37" s="21"/>
      <c r="J37" s="21"/>
      <c r="K37" s="22"/>
      <c r="L37" s="22"/>
      <c r="M37" s="22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3"/>
      <c r="AZ37" s="66">
        <f t="shared" si="0"/>
        <v>0</v>
      </c>
      <c r="BA37" s="66">
        <f t="shared" si="1"/>
        <v>0</v>
      </c>
      <c r="BB37" s="66">
        <f t="shared" si="2"/>
        <v>0</v>
      </c>
    </row>
    <row r="38" spans="1:54" ht="21.95" hidden="1" customHeight="1" x14ac:dyDescent="0.35">
      <c r="A38" s="19"/>
      <c r="B38" s="20"/>
      <c r="C38" s="46"/>
      <c r="D38" s="22"/>
      <c r="E38" s="22"/>
      <c r="F38" s="22"/>
      <c r="G38" s="21"/>
      <c r="H38" s="21"/>
      <c r="I38" s="21"/>
      <c r="J38" s="21"/>
      <c r="K38" s="22"/>
      <c r="L38" s="22"/>
      <c r="M38" s="22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3"/>
      <c r="AZ38" s="66">
        <f t="shared" si="0"/>
        <v>0</v>
      </c>
      <c r="BA38" s="66">
        <f t="shared" si="1"/>
        <v>0</v>
      </c>
      <c r="BB38" s="66">
        <f t="shared" si="2"/>
        <v>0</v>
      </c>
    </row>
    <row r="39" spans="1:54" ht="21.95" hidden="1" customHeight="1" x14ac:dyDescent="0.35">
      <c r="A39" s="19"/>
      <c r="B39" s="20"/>
      <c r="C39" s="46"/>
      <c r="D39" s="22"/>
      <c r="E39" s="22"/>
      <c r="F39" s="22"/>
      <c r="G39" s="21"/>
      <c r="H39" s="21"/>
      <c r="I39" s="21"/>
      <c r="J39" s="21"/>
      <c r="K39" s="22"/>
      <c r="L39" s="22"/>
      <c r="M39" s="22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3"/>
      <c r="AZ39" s="66">
        <f t="shared" si="0"/>
        <v>0</v>
      </c>
      <c r="BA39" s="66">
        <f t="shared" si="1"/>
        <v>0</v>
      </c>
      <c r="BB39" s="66">
        <f t="shared" si="2"/>
        <v>0</v>
      </c>
    </row>
    <row r="40" spans="1:54" ht="21.95" hidden="1" customHeight="1" x14ac:dyDescent="0.35">
      <c r="A40" s="19"/>
      <c r="B40" s="20"/>
      <c r="C40" s="46"/>
      <c r="D40" s="22"/>
      <c r="E40" s="22"/>
      <c r="F40" s="22"/>
      <c r="G40" s="21"/>
      <c r="H40" s="21"/>
      <c r="I40" s="21"/>
      <c r="J40" s="21"/>
      <c r="K40" s="22"/>
      <c r="L40" s="22"/>
      <c r="M40" s="22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3"/>
      <c r="AZ40" s="66">
        <f t="shared" si="0"/>
        <v>0</v>
      </c>
      <c r="BA40" s="66">
        <f t="shared" si="1"/>
        <v>0</v>
      </c>
      <c r="BB40" s="66">
        <f t="shared" si="2"/>
        <v>0</v>
      </c>
    </row>
    <row r="41" spans="1:54" ht="21.95" hidden="1" customHeight="1" x14ac:dyDescent="0.35">
      <c r="A41" s="19"/>
      <c r="B41" s="20"/>
      <c r="C41" s="46"/>
      <c r="D41" s="22"/>
      <c r="E41" s="22"/>
      <c r="F41" s="22"/>
      <c r="G41" s="21"/>
      <c r="H41" s="21"/>
      <c r="I41" s="21"/>
      <c r="J41" s="21"/>
      <c r="K41" s="22"/>
      <c r="L41" s="22"/>
      <c r="M41" s="22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3"/>
      <c r="AZ41" s="66">
        <f t="shared" si="0"/>
        <v>0</v>
      </c>
      <c r="BA41" s="66">
        <f t="shared" si="1"/>
        <v>0</v>
      </c>
      <c r="BB41" s="66">
        <f t="shared" si="2"/>
        <v>0</v>
      </c>
    </row>
    <row r="42" spans="1:54" ht="21.95" hidden="1" customHeight="1" x14ac:dyDescent="0.35">
      <c r="A42" s="19"/>
      <c r="B42" s="20"/>
      <c r="C42" s="46"/>
      <c r="D42" s="22"/>
      <c r="E42" s="22"/>
      <c r="F42" s="22"/>
      <c r="G42" s="21"/>
      <c r="H42" s="21"/>
      <c r="I42" s="21"/>
      <c r="J42" s="21"/>
      <c r="K42" s="22"/>
      <c r="L42" s="22"/>
      <c r="M42" s="22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3"/>
      <c r="AZ42" s="66">
        <f t="shared" si="0"/>
        <v>0</v>
      </c>
      <c r="BA42" s="66">
        <f t="shared" si="1"/>
        <v>0</v>
      </c>
      <c r="BB42" s="66">
        <f t="shared" si="2"/>
        <v>0</v>
      </c>
    </row>
    <row r="43" spans="1:54" ht="21.95" hidden="1" customHeight="1" x14ac:dyDescent="0.35">
      <c r="A43" s="19"/>
      <c r="B43" s="20"/>
      <c r="C43" s="46"/>
      <c r="D43" s="22"/>
      <c r="E43" s="22"/>
      <c r="F43" s="22"/>
      <c r="G43" s="21"/>
      <c r="H43" s="21"/>
      <c r="I43" s="21"/>
      <c r="J43" s="21"/>
      <c r="K43" s="22"/>
      <c r="L43" s="22"/>
      <c r="M43" s="22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3"/>
      <c r="AZ43" s="66">
        <f t="shared" si="0"/>
        <v>0</v>
      </c>
      <c r="BA43" s="66">
        <f t="shared" si="1"/>
        <v>0</v>
      </c>
      <c r="BB43" s="66">
        <f t="shared" si="2"/>
        <v>0</v>
      </c>
    </row>
    <row r="44" spans="1:54" ht="21.95" hidden="1" customHeight="1" x14ac:dyDescent="0.35">
      <c r="A44" s="19"/>
      <c r="B44" s="20"/>
      <c r="C44" s="46"/>
      <c r="D44" s="22"/>
      <c r="E44" s="22"/>
      <c r="F44" s="22"/>
      <c r="G44" s="21"/>
      <c r="H44" s="21"/>
      <c r="I44" s="21"/>
      <c r="J44" s="21"/>
      <c r="K44" s="22"/>
      <c r="L44" s="22"/>
      <c r="M44" s="22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3"/>
      <c r="AZ44" s="66">
        <f t="shared" si="0"/>
        <v>0</v>
      </c>
      <c r="BA44" s="66">
        <f t="shared" si="1"/>
        <v>0</v>
      </c>
      <c r="BB44" s="66">
        <f t="shared" si="2"/>
        <v>0</v>
      </c>
    </row>
    <row r="45" spans="1:54" ht="21.95" hidden="1" customHeight="1" x14ac:dyDescent="0.35">
      <c r="A45" s="19"/>
      <c r="B45" s="20"/>
      <c r="C45" s="46"/>
      <c r="D45" s="22"/>
      <c r="E45" s="22"/>
      <c r="F45" s="22"/>
      <c r="G45" s="21"/>
      <c r="H45" s="21"/>
      <c r="I45" s="21"/>
      <c r="J45" s="21"/>
      <c r="K45" s="22"/>
      <c r="L45" s="22"/>
      <c r="M45" s="22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3"/>
      <c r="AZ45" s="66">
        <f t="shared" si="0"/>
        <v>0</v>
      </c>
      <c r="BA45" s="66">
        <f t="shared" si="1"/>
        <v>0</v>
      </c>
      <c r="BB45" s="66">
        <f t="shared" si="2"/>
        <v>0</v>
      </c>
    </row>
    <row r="46" spans="1:54" ht="21.95" hidden="1" customHeight="1" x14ac:dyDescent="0.35">
      <c r="A46" s="19"/>
      <c r="B46" s="20"/>
      <c r="C46" s="46"/>
      <c r="D46" s="22"/>
      <c r="E46" s="22"/>
      <c r="F46" s="22"/>
      <c r="G46" s="21"/>
      <c r="H46" s="21"/>
      <c r="I46" s="21"/>
      <c r="J46" s="21"/>
      <c r="K46" s="22"/>
      <c r="L46" s="22"/>
      <c r="M46" s="22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3"/>
      <c r="AZ46" s="66">
        <f t="shared" si="0"/>
        <v>0</v>
      </c>
      <c r="BA46" s="66">
        <f t="shared" si="1"/>
        <v>0</v>
      </c>
      <c r="BB46" s="66">
        <f t="shared" si="2"/>
        <v>0</v>
      </c>
    </row>
    <row r="47" spans="1:54" ht="21.95" hidden="1" customHeight="1" x14ac:dyDescent="0.35">
      <c r="A47" s="19"/>
      <c r="B47" s="20"/>
      <c r="C47" s="46"/>
      <c r="D47" s="22"/>
      <c r="E47" s="22"/>
      <c r="F47" s="22"/>
      <c r="G47" s="21"/>
      <c r="H47" s="21"/>
      <c r="I47" s="21"/>
      <c r="J47" s="21"/>
      <c r="K47" s="22"/>
      <c r="L47" s="22"/>
      <c r="M47" s="22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3"/>
      <c r="AZ47" s="66">
        <f t="shared" si="0"/>
        <v>0</v>
      </c>
      <c r="BA47" s="66">
        <f t="shared" si="1"/>
        <v>0</v>
      </c>
      <c r="BB47" s="66">
        <f t="shared" si="2"/>
        <v>0</v>
      </c>
    </row>
    <row r="48" spans="1:54" ht="21.95" hidden="1" customHeight="1" x14ac:dyDescent="0.35">
      <c r="A48" s="19"/>
      <c r="B48" s="20"/>
      <c r="C48" s="46"/>
      <c r="D48" s="22"/>
      <c r="E48" s="22"/>
      <c r="F48" s="22"/>
      <c r="G48" s="21"/>
      <c r="H48" s="21"/>
      <c r="I48" s="21"/>
      <c r="J48" s="21"/>
      <c r="K48" s="22"/>
      <c r="L48" s="22"/>
      <c r="M48" s="22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3"/>
      <c r="AZ48" s="66">
        <f t="shared" si="0"/>
        <v>0</v>
      </c>
      <c r="BA48" s="66">
        <f t="shared" si="1"/>
        <v>0</v>
      </c>
      <c r="BB48" s="66">
        <f t="shared" si="2"/>
        <v>0</v>
      </c>
    </row>
    <row r="49" spans="1:54" ht="21.95" hidden="1" customHeight="1" x14ac:dyDescent="0.35">
      <c r="A49" s="19"/>
      <c r="B49" s="20"/>
      <c r="C49" s="46"/>
      <c r="D49" s="22"/>
      <c r="E49" s="22"/>
      <c r="F49" s="22"/>
      <c r="G49" s="21"/>
      <c r="H49" s="21"/>
      <c r="I49" s="21"/>
      <c r="J49" s="21"/>
      <c r="K49" s="22"/>
      <c r="L49" s="22"/>
      <c r="M49" s="22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3"/>
      <c r="AZ49" s="66">
        <f t="shared" si="0"/>
        <v>0</v>
      </c>
      <c r="BA49" s="66">
        <f t="shared" si="1"/>
        <v>0</v>
      </c>
      <c r="BB49" s="66">
        <f t="shared" si="2"/>
        <v>0</v>
      </c>
    </row>
    <row r="50" spans="1:54" ht="21.95" hidden="1" customHeight="1" x14ac:dyDescent="0.35">
      <c r="A50" s="19"/>
      <c r="B50" s="20"/>
      <c r="C50" s="46"/>
      <c r="D50" s="22"/>
      <c r="E50" s="22"/>
      <c r="F50" s="22"/>
      <c r="G50" s="21"/>
      <c r="H50" s="21"/>
      <c r="I50" s="21"/>
      <c r="J50" s="21"/>
      <c r="K50" s="22"/>
      <c r="L50" s="22"/>
      <c r="M50" s="22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3"/>
      <c r="AZ50" s="66">
        <f t="shared" si="0"/>
        <v>0</v>
      </c>
      <c r="BA50" s="66">
        <f t="shared" si="1"/>
        <v>0</v>
      </c>
      <c r="BB50" s="66">
        <f t="shared" si="2"/>
        <v>0</v>
      </c>
    </row>
    <row r="51" spans="1:54" ht="21.95" hidden="1" customHeight="1" x14ac:dyDescent="0.35">
      <c r="A51" s="19"/>
      <c r="B51" s="20"/>
      <c r="C51" s="46"/>
      <c r="D51" s="22"/>
      <c r="E51" s="22"/>
      <c r="F51" s="22"/>
      <c r="G51" s="21"/>
      <c r="H51" s="21"/>
      <c r="I51" s="21"/>
      <c r="J51" s="21"/>
      <c r="K51" s="22"/>
      <c r="L51" s="22"/>
      <c r="M51" s="22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3"/>
      <c r="AZ51" s="66">
        <f t="shared" si="0"/>
        <v>0</v>
      </c>
      <c r="BA51" s="66">
        <f t="shared" si="1"/>
        <v>0</v>
      </c>
      <c r="BB51" s="66">
        <f t="shared" si="2"/>
        <v>0</v>
      </c>
    </row>
    <row r="52" spans="1:54" ht="21.95" hidden="1" customHeight="1" x14ac:dyDescent="0.35">
      <c r="A52" s="19"/>
      <c r="B52" s="20"/>
      <c r="C52" s="46"/>
      <c r="D52" s="22"/>
      <c r="E52" s="22"/>
      <c r="F52" s="22"/>
      <c r="G52" s="21"/>
      <c r="H52" s="21"/>
      <c r="I52" s="21"/>
      <c r="J52" s="21"/>
      <c r="K52" s="22"/>
      <c r="L52" s="22"/>
      <c r="M52" s="22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3"/>
      <c r="AZ52" s="66">
        <f t="shared" si="0"/>
        <v>0</v>
      </c>
      <c r="BA52" s="66">
        <f t="shared" si="1"/>
        <v>0</v>
      </c>
      <c r="BB52" s="66">
        <f t="shared" si="2"/>
        <v>0</v>
      </c>
    </row>
    <row r="53" spans="1:54" ht="21.95" hidden="1" customHeight="1" x14ac:dyDescent="0.35">
      <c r="A53" s="19"/>
      <c r="B53" s="20"/>
      <c r="C53" s="46"/>
      <c r="D53" s="22"/>
      <c r="E53" s="22"/>
      <c r="F53" s="22"/>
      <c r="G53" s="21"/>
      <c r="H53" s="21"/>
      <c r="I53" s="21"/>
      <c r="J53" s="21"/>
      <c r="K53" s="22"/>
      <c r="L53" s="22"/>
      <c r="M53" s="22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3"/>
      <c r="AZ53" s="66">
        <f t="shared" si="0"/>
        <v>0</v>
      </c>
      <c r="BA53" s="66">
        <f t="shared" si="1"/>
        <v>0</v>
      </c>
      <c r="BB53" s="66">
        <f t="shared" si="2"/>
        <v>0</v>
      </c>
    </row>
    <row r="54" spans="1:54" ht="21.95" hidden="1" customHeight="1" x14ac:dyDescent="0.35">
      <c r="A54" s="19"/>
      <c r="B54" s="20"/>
      <c r="C54" s="46"/>
      <c r="D54" s="22"/>
      <c r="E54" s="22"/>
      <c r="F54" s="22"/>
      <c r="G54" s="21"/>
      <c r="H54" s="21"/>
      <c r="I54" s="21"/>
      <c r="J54" s="21"/>
      <c r="K54" s="22"/>
      <c r="L54" s="22"/>
      <c r="M54" s="22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3"/>
      <c r="AZ54" s="66">
        <f t="shared" si="0"/>
        <v>0</v>
      </c>
      <c r="BA54" s="66">
        <f t="shared" si="1"/>
        <v>0</v>
      </c>
      <c r="BB54" s="66">
        <f t="shared" si="2"/>
        <v>0</v>
      </c>
    </row>
    <row r="55" spans="1:54" ht="21.95" hidden="1" customHeight="1" x14ac:dyDescent="0.35">
      <c r="A55" s="19"/>
      <c r="B55" s="20"/>
      <c r="C55" s="46"/>
      <c r="D55" s="22"/>
      <c r="E55" s="22"/>
      <c r="F55" s="22"/>
      <c r="G55" s="21"/>
      <c r="H55" s="21"/>
      <c r="I55" s="21"/>
      <c r="J55" s="21"/>
      <c r="K55" s="22"/>
      <c r="L55" s="22"/>
      <c r="M55" s="2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3"/>
      <c r="AZ55" s="66">
        <f t="shared" si="0"/>
        <v>0</v>
      </c>
      <c r="BA55" s="66">
        <f t="shared" si="1"/>
        <v>0</v>
      </c>
      <c r="BB55" s="66">
        <f t="shared" si="2"/>
        <v>0</v>
      </c>
    </row>
    <row r="56" spans="1:54" ht="21.95" hidden="1" customHeight="1" x14ac:dyDescent="0.35">
      <c r="A56" s="19"/>
      <c r="B56" s="20"/>
      <c r="C56" s="46"/>
      <c r="D56" s="22"/>
      <c r="E56" s="22"/>
      <c r="F56" s="22"/>
      <c r="G56" s="21"/>
      <c r="H56" s="21"/>
      <c r="I56" s="21"/>
      <c r="J56" s="21"/>
      <c r="K56" s="22"/>
      <c r="L56" s="22"/>
      <c r="M56" s="22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3"/>
      <c r="AZ56" s="66">
        <f t="shared" si="0"/>
        <v>0</v>
      </c>
      <c r="BA56" s="66">
        <f t="shared" si="1"/>
        <v>0</v>
      </c>
      <c r="BB56" s="66">
        <f t="shared" si="2"/>
        <v>0</v>
      </c>
    </row>
    <row r="57" spans="1:54" ht="21.95" hidden="1" customHeight="1" x14ac:dyDescent="0.35">
      <c r="A57" s="19"/>
      <c r="B57" s="20"/>
      <c r="C57" s="46"/>
      <c r="D57" s="22"/>
      <c r="E57" s="22"/>
      <c r="F57" s="22"/>
      <c r="G57" s="21"/>
      <c r="H57" s="21"/>
      <c r="I57" s="21"/>
      <c r="J57" s="21"/>
      <c r="K57" s="22"/>
      <c r="L57" s="22"/>
      <c r="M57" s="22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3"/>
      <c r="AZ57" s="66">
        <f t="shared" si="0"/>
        <v>0</v>
      </c>
      <c r="BA57" s="66">
        <f t="shared" si="1"/>
        <v>0</v>
      </c>
      <c r="BB57" s="66">
        <f t="shared" si="2"/>
        <v>0</v>
      </c>
    </row>
    <row r="58" spans="1:54" ht="21.95" hidden="1" customHeight="1" x14ac:dyDescent="0.35">
      <c r="A58" s="19"/>
      <c r="B58" s="20"/>
      <c r="C58" s="46"/>
      <c r="D58" s="22"/>
      <c r="E58" s="22"/>
      <c r="F58" s="22"/>
      <c r="G58" s="21"/>
      <c r="H58" s="21"/>
      <c r="I58" s="21"/>
      <c r="J58" s="21"/>
      <c r="K58" s="22"/>
      <c r="L58" s="22"/>
      <c r="M58" s="22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3"/>
      <c r="AZ58" s="66">
        <f t="shared" si="0"/>
        <v>0</v>
      </c>
      <c r="BA58" s="66">
        <f t="shared" si="1"/>
        <v>0</v>
      </c>
      <c r="BB58" s="66">
        <f t="shared" si="2"/>
        <v>0</v>
      </c>
    </row>
    <row r="59" spans="1:54" ht="21.95" hidden="1" customHeight="1" x14ac:dyDescent="0.35">
      <c r="A59" s="19"/>
      <c r="B59" s="20"/>
      <c r="C59" s="46"/>
      <c r="D59" s="22"/>
      <c r="E59" s="22"/>
      <c r="F59" s="22"/>
      <c r="G59" s="21"/>
      <c r="H59" s="21"/>
      <c r="I59" s="21"/>
      <c r="J59" s="21"/>
      <c r="K59" s="22"/>
      <c r="L59" s="22"/>
      <c r="M59" s="22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3"/>
      <c r="AZ59" s="66">
        <f t="shared" si="0"/>
        <v>0</v>
      </c>
      <c r="BA59" s="66">
        <f t="shared" si="1"/>
        <v>0</v>
      </c>
      <c r="BB59" s="66">
        <f t="shared" si="2"/>
        <v>0</v>
      </c>
    </row>
    <row r="60" spans="1:54" ht="21.95" hidden="1" customHeight="1" x14ac:dyDescent="0.35">
      <c r="A60" s="19"/>
      <c r="B60" s="20"/>
      <c r="C60" s="46"/>
      <c r="D60" s="22"/>
      <c r="E60" s="22"/>
      <c r="F60" s="22"/>
      <c r="G60" s="21"/>
      <c r="H60" s="21"/>
      <c r="I60" s="21"/>
      <c r="J60" s="21"/>
      <c r="K60" s="22"/>
      <c r="L60" s="22"/>
      <c r="M60" s="22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3"/>
      <c r="AZ60" s="66">
        <f t="shared" si="0"/>
        <v>0</v>
      </c>
      <c r="BA60" s="66">
        <f t="shared" si="1"/>
        <v>0</v>
      </c>
      <c r="BB60" s="66">
        <f t="shared" si="2"/>
        <v>0</v>
      </c>
    </row>
    <row r="61" spans="1:54" ht="21.95" hidden="1" customHeight="1" x14ac:dyDescent="0.35">
      <c r="A61" s="19"/>
      <c r="B61" s="20"/>
      <c r="C61" s="46"/>
      <c r="D61" s="22"/>
      <c r="E61" s="22"/>
      <c r="F61" s="22"/>
      <c r="G61" s="21"/>
      <c r="H61" s="21"/>
      <c r="I61" s="21"/>
      <c r="J61" s="21"/>
      <c r="K61" s="22"/>
      <c r="L61" s="22"/>
      <c r="M61" s="22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3"/>
      <c r="AZ61" s="66">
        <f t="shared" si="0"/>
        <v>0</v>
      </c>
      <c r="BA61" s="66">
        <f t="shared" si="1"/>
        <v>0</v>
      </c>
      <c r="BB61" s="66">
        <f t="shared" si="2"/>
        <v>0</v>
      </c>
    </row>
    <row r="62" spans="1:54" ht="21.95" hidden="1" customHeight="1" x14ac:dyDescent="0.35">
      <c r="A62" s="19"/>
      <c r="B62" s="20"/>
      <c r="C62" s="46"/>
      <c r="D62" s="22"/>
      <c r="E62" s="22"/>
      <c r="F62" s="22"/>
      <c r="G62" s="21"/>
      <c r="H62" s="21"/>
      <c r="I62" s="21"/>
      <c r="J62" s="21"/>
      <c r="K62" s="22"/>
      <c r="L62" s="22"/>
      <c r="M62" s="22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3"/>
      <c r="AZ62" s="66">
        <f t="shared" si="0"/>
        <v>0</v>
      </c>
      <c r="BA62" s="66">
        <f t="shared" si="1"/>
        <v>0</v>
      </c>
      <c r="BB62" s="66">
        <f t="shared" si="2"/>
        <v>0</v>
      </c>
    </row>
    <row r="63" spans="1:54" ht="21.95" hidden="1" customHeight="1" x14ac:dyDescent="0.35">
      <c r="A63" s="19"/>
      <c r="B63" s="20"/>
      <c r="C63" s="46"/>
      <c r="D63" s="22"/>
      <c r="E63" s="22"/>
      <c r="F63" s="22"/>
      <c r="G63" s="21"/>
      <c r="H63" s="21"/>
      <c r="I63" s="21"/>
      <c r="J63" s="21"/>
      <c r="K63" s="22"/>
      <c r="L63" s="22"/>
      <c r="M63" s="22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3"/>
      <c r="AZ63" s="66">
        <f t="shared" si="0"/>
        <v>0</v>
      </c>
      <c r="BA63" s="66">
        <f t="shared" si="1"/>
        <v>0</v>
      </c>
      <c r="BB63" s="66">
        <f t="shared" si="2"/>
        <v>0</v>
      </c>
    </row>
    <row r="64" spans="1:54" ht="21.95" hidden="1" customHeight="1" x14ac:dyDescent="0.35">
      <c r="A64" s="19"/>
      <c r="B64" s="20"/>
      <c r="C64" s="46"/>
      <c r="D64" s="22"/>
      <c r="E64" s="22"/>
      <c r="F64" s="22"/>
      <c r="G64" s="21"/>
      <c r="H64" s="21"/>
      <c r="I64" s="21"/>
      <c r="J64" s="21"/>
      <c r="K64" s="22"/>
      <c r="L64" s="22"/>
      <c r="M64" s="22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3"/>
      <c r="AZ64" s="66">
        <f t="shared" si="0"/>
        <v>0</v>
      </c>
      <c r="BA64" s="66">
        <f t="shared" si="1"/>
        <v>0</v>
      </c>
      <c r="BB64" s="66">
        <f t="shared" si="2"/>
        <v>0</v>
      </c>
    </row>
    <row r="65" spans="1:54" ht="21.95" hidden="1" customHeight="1" x14ac:dyDescent="0.35">
      <c r="A65" s="19"/>
      <c r="B65" s="20"/>
      <c r="C65" s="46"/>
      <c r="D65" s="22"/>
      <c r="E65" s="22"/>
      <c r="F65" s="22"/>
      <c r="G65" s="21"/>
      <c r="H65" s="21"/>
      <c r="I65" s="21"/>
      <c r="J65" s="21"/>
      <c r="K65" s="22"/>
      <c r="L65" s="22"/>
      <c r="M65" s="22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3"/>
      <c r="AZ65" s="66">
        <f t="shared" si="0"/>
        <v>0</v>
      </c>
      <c r="BA65" s="66">
        <f t="shared" si="1"/>
        <v>0</v>
      </c>
      <c r="BB65" s="66">
        <f t="shared" si="2"/>
        <v>0</v>
      </c>
    </row>
    <row r="66" spans="1:54" ht="21.95" hidden="1" customHeight="1" x14ac:dyDescent="0.35">
      <c r="A66" s="19"/>
      <c r="B66" s="20"/>
      <c r="C66" s="46"/>
      <c r="D66" s="22"/>
      <c r="E66" s="22"/>
      <c r="F66" s="22"/>
      <c r="G66" s="21"/>
      <c r="H66" s="21"/>
      <c r="I66" s="21"/>
      <c r="J66" s="21"/>
      <c r="K66" s="22"/>
      <c r="L66" s="22"/>
      <c r="M66" s="22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3"/>
      <c r="AZ66" s="66">
        <f t="shared" si="0"/>
        <v>0</v>
      </c>
      <c r="BA66" s="66">
        <f t="shared" si="1"/>
        <v>0</v>
      </c>
      <c r="BB66" s="66">
        <f t="shared" si="2"/>
        <v>0</v>
      </c>
    </row>
    <row r="67" spans="1:54" ht="21.95" hidden="1" customHeight="1" x14ac:dyDescent="0.35">
      <c r="A67" s="19"/>
      <c r="B67" s="20"/>
      <c r="C67" s="46"/>
      <c r="D67" s="22"/>
      <c r="E67" s="22"/>
      <c r="F67" s="22"/>
      <c r="G67" s="21"/>
      <c r="H67" s="21"/>
      <c r="I67" s="21"/>
      <c r="J67" s="21"/>
      <c r="K67" s="22"/>
      <c r="L67" s="22"/>
      <c r="M67" s="22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3"/>
      <c r="AZ67" s="66">
        <f t="shared" si="0"/>
        <v>0</v>
      </c>
      <c r="BA67" s="66">
        <f t="shared" si="1"/>
        <v>0</v>
      </c>
      <c r="BB67" s="66">
        <f t="shared" si="2"/>
        <v>0</v>
      </c>
    </row>
    <row r="68" spans="1:54" ht="21.95" hidden="1" customHeight="1" x14ac:dyDescent="0.35">
      <c r="A68" s="19"/>
      <c r="B68" s="20"/>
      <c r="C68" s="46"/>
      <c r="D68" s="22"/>
      <c r="E68" s="22"/>
      <c r="F68" s="22"/>
      <c r="G68" s="21"/>
      <c r="H68" s="21"/>
      <c r="I68" s="21"/>
      <c r="J68" s="21"/>
      <c r="K68" s="22"/>
      <c r="L68" s="22"/>
      <c r="M68" s="22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3"/>
      <c r="AZ68" s="66">
        <f t="shared" si="0"/>
        <v>0</v>
      </c>
      <c r="BA68" s="66">
        <f t="shared" si="1"/>
        <v>0</v>
      </c>
      <c r="BB68" s="66">
        <f t="shared" si="2"/>
        <v>0</v>
      </c>
    </row>
    <row r="69" spans="1:54" ht="21.95" hidden="1" customHeight="1" x14ac:dyDescent="0.35">
      <c r="A69" s="19"/>
      <c r="B69" s="20"/>
      <c r="C69" s="46"/>
      <c r="D69" s="22"/>
      <c r="E69" s="22"/>
      <c r="F69" s="22"/>
      <c r="G69" s="21"/>
      <c r="H69" s="21"/>
      <c r="I69" s="21"/>
      <c r="J69" s="21"/>
      <c r="K69" s="22"/>
      <c r="L69" s="22"/>
      <c r="M69" s="22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3"/>
      <c r="AZ69" s="66">
        <f t="shared" si="0"/>
        <v>0</v>
      </c>
      <c r="BA69" s="66">
        <f t="shared" si="1"/>
        <v>0</v>
      </c>
      <c r="BB69" s="66">
        <f t="shared" si="2"/>
        <v>0</v>
      </c>
    </row>
    <row r="70" spans="1:54" ht="21.95" hidden="1" customHeight="1" x14ac:dyDescent="0.35">
      <c r="A70" s="19"/>
      <c r="B70" s="20"/>
      <c r="C70" s="46"/>
      <c r="D70" s="22"/>
      <c r="E70" s="22"/>
      <c r="F70" s="22"/>
      <c r="G70" s="21"/>
      <c r="H70" s="21"/>
      <c r="I70" s="21"/>
      <c r="J70" s="21"/>
      <c r="K70" s="22"/>
      <c r="L70" s="22"/>
      <c r="M70" s="22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3"/>
      <c r="AZ70" s="66">
        <f t="shared" si="0"/>
        <v>0</v>
      </c>
      <c r="BA70" s="66">
        <f t="shared" si="1"/>
        <v>0</v>
      </c>
      <c r="BB70" s="66">
        <f t="shared" si="2"/>
        <v>0</v>
      </c>
    </row>
    <row r="71" spans="1:54" ht="21.95" hidden="1" customHeight="1" x14ac:dyDescent="0.35">
      <c r="A71" s="19"/>
      <c r="B71" s="20"/>
      <c r="C71" s="46"/>
      <c r="D71" s="22"/>
      <c r="E71" s="22"/>
      <c r="F71" s="22"/>
      <c r="G71" s="21"/>
      <c r="H71" s="21"/>
      <c r="I71" s="21"/>
      <c r="J71" s="21"/>
      <c r="K71" s="22"/>
      <c r="L71" s="22"/>
      <c r="M71" s="22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3"/>
      <c r="AZ71" s="66">
        <f t="shared" si="0"/>
        <v>0</v>
      </c>
      <c r="BA71" s="66">
        <f t="shared" si="1"/>
        <v>0</v>
      </c>
      <c r="BB71" s="66">
        <f t="shared" si="2"/>
        <v>0</v>
      </c>
    </row>
    <row r="72" spans="1:54" ht="21.95" hidden="1" customHeight="1" x14ac:dyDescent="0.35">
      <c r="A72" s="19"/>
      <c r="B72" s="20"/>
      <c r="C72" s="46"/>
      <c r="D72" s="22"/>
      <c r="E72" s="22"/>
      <c r="F72" s="22"/>
      <c r="G72" s="21"/>
      <c r="H72" s="21"/>
      <c r="I72" s="21"/>
      <c r="J72" s="21"/>
      <c r="K72" s="22"/>
      <c r="L72" s="22"/>
      <c r="M72" s="22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3"/>
      <c r="AZ72" s="66">
        <f t="shared" si="0"/>
        <v>0</v>
      </c>
      <c r="BA72" s="66">
        <f t="shared" si="1"/>
        <v>0</v>
      </c>
      <c r="BB72" s="66">
        <f t="shared" si="2"/>
        <v>0</v>
      </c>
    </row>
    <row r="73" spans="1:54" ht="21.95" hidden="1" customHeight="1" x14ac:dyDescent="0.35">
      <c r="A73" s="19"/>
      <c r="B73" s="20"/>
      <c r="C73" s="46"/>
      <c r="D73" s="22"/>
      <c r="E73" s="22"/>
      <c r="F73" s="22"/>
      <c r="G73" s="21"/>
      <c r="H73" s="21"/>
      <c r="I73" s="21"/>
      <c r="J73" s="21"/>
      <c r="K73" s="22"/>
      <c r="L73" s="22"/>
      <c r="M73" s="22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3"/>
      <c r="AZ73" s="66">
        <f t="shared" si="0"/>
        <v>0</v>
      </c>
      <c r="BA73" s="66">
        <f t="shared" si="1"/>
        <v>0</v>
      </c>
      <c r="BB73" s="66">
        <f t="shared" si="2"/>
        <v>0</v>
      </c>
    </row>
    <row r="74" spans="1:54" ht="21.95" hidden="1" customHeight="1" x14ac:dyDescent="0.35">
      <c r="A74" s="19"/>
      <c r="B74" s="20"/>
      <c r="C74" s="46"/>
      <c r="D74" s="22"/>
      <c r="E74" s="22"/>
      <c r="F74" s="22"/>
      <c r="G74" s="21"/>
      <c r="H74" s="21"/>
      <c r="I74" s="21"/>
      <c r="J74" s="21"/>
      <c r="K74" s="22"/>
      <c r="L74" s="22"/>
      <c r="M74" s="22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3"/>
      <c r="AZ74" s="66">
        <f t="shared" si="0"/>
        <v>0</v>
      </c>
      <c r="BA74" s="66">
        <f t="shared" si="1"/>
        <v>0</v>
      </c>
      <c r="BB74" s="66">
        <f t="shared" si="2"/>
        <v>0</v>
      </c>
    </row>
    <row r="75" spans="1:54" ht="21.95" hidden="1" customHeight="1" x14ac:dyDescent="0.35">
      <c r="A75" s="19"/>
      <c r="B75" s="20"/>
      <c r="C75" s="46"/>
      <c r="D75" s="22"/>
      <c r="E75" s="22"/>
      <c r="F75" s="22"/>
      <c r="G75" s="21"/>
      <c r="H75" s="21"/>
      <c r="I75" s="21"/>
      <c r="J75" s="21"/>
      <c r="K75" s="22"/>
      <c r="L75" s="22"/>
      <c r="M75" s="22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3"/>
      <c r="AZ75" s="66">
        <f t="shared" si="0"/>
        <v>0</v>
      </c>
      <c r="BA75" s="66">
        <f t="shared" si="1"/>
        <v>0</v>
      </c>
      <c r="BB75" s="66">
        <f t="shared" si="2"/>
        <v>0</v>
      </c>
    </row>
    <row r="76" spans="1:54" ht="21.95" hidden="1" customHeight="1" x14ac:dyDescent="0.35">
      <c r="A76" s="19"/>
      <c r="B76" s="20"/>
      <c r="C76" s="46"/>
      <c r="D76" s="22"/>
      <c r="E76" s="22"/>
      <c r="F76" s="22"/>
      <c r="G76" s="21"/>
      <c r="H76" s="21"/>
      <c r="I76" s="21"/>
      <c r="J76" s="21"/>
      <c r="K76" s="22"/>
      <c r="L76" s="22"/>
      <c r="M76" s="22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3"/>
      <c r="AZ76" s="66">
        <f t="shared" si="0"/>
        <v>0</v>
      </c>
      <c r="BA76" s="66">
        <f t="shared" si="1"/>
        <v>0</v>
      </c>
      <c r="BB76" s="66">
        <f t="shared" si="2"/>
        <v>0</v>
      </c>
    </row>
    <row r="77" spans="1:54" ht="21.95" hidden="1" customHeight="1" x14ac:dyDescent="0.35">
      <c r="A77" s="19"/>
      <c r="B77" s="20"/>
      <c r="C77" s="46"/>
      <c r="D77" s="22"/>
      <c r="E77" s="22"/>
      <c r="F77" s="22"/>
      <c r="G77" s="21"/>
      <c r="H77" s="21"/>
      <c r="I77" s="21"/>
      <c r="J77" s="21"/>
      <c r="K77" s="22"/>
      <c r="L77" s="22"/>
      <c r="M77" s="22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3"/>
      <c r="AZ77" s="66">
        <f t="shared" si="0"/>
        <v>0</v>
      </c>
      <c r="BA77" s="66">
        <f t="shared" si="1"/>
        <v>0</v>
      </c>
      <c r="BB77" s="66">
        <f t="shared" si="2"/>
        <v>0</v>
      </c>
    </row>
    <row r="78" spans="1:54" ht="21.95" hidden="1" customHeight="1" x14ac:dyDescent="0.35">
      <c r="A78" s="19"/>
      <c r="B78" s="20"/>
      <c r="C78" s="46"/>
      <c r="D78" s="22"/>
      <c r="E78" s="22"/>
      <c r="F78" s="22"/>
      <c r="G78" s="21"/>
      <c r="H78" s="21"/>
      <c r="I78" s="21"/>
      <c r="J78" s="21"/>
      <c r="K78" s="22"/>
      <c r="L78" s="22"/>
      <c r="M78" s="22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3"/>
      <c r="AZ78" s="66">
        <f t="shared" si="0"/>
        <v>0</v>
      </c>
      <c r="BA78" s="66">
        <f t="shared" si="1"/>
        <v>0</v>
      </c>
      <c r="BB78" s="66">
        <f t="shared" si="2"/>
        <v>0</v>
      </c>
    </row>
    <row r="79" spans="1:54" ht="21.95" hidden="1" customHeight="1" x14ac:dyDescent="0.35">
      <c r="A79" s="19"/>
      <c r="B79" s="20"/>
      <c r="C79" s="46"/>
      <c r="D79" s="22"/>
      <c r="E79" s="22"/>
      <c r="F79" s="22"/>
      <c r="G79" s="21"/>
      <c r="H79" s="21"/>
      <c r="I79" s="21"/>
      <c r="J79" s="21"/>
      <c r="K79" s="22"/>
      <c r="L79" s="22"/>
      <c r="M79" s="22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3"/>
      <c r="AZ79" s="66">
        <f t="shared" ref="AZ79:AZ134" si="3">C79+D79</f>
        <v>0</v>
      </c>
      <c r="BA79" s="66">
        <f t="shared" ref="BA79:BA134" si="4">SUM(E79:AU79)</f>
        <v>0</v>
      </c>
      <c r="BB79" s="66">
        <f t="shared" ref="BB79:BB134" si="5">AZ79+BA79</f>
        <v>0</v>
      </c>
    </row>
    <row r="80" spans="1:54" ht="21.95" hidden="1" customHeight="1" x14ac:dyDescent="0.35">
      <c r="A80" s="19"/>
      <c r="B80" s="20"/>
      <c r="C80" s="46"/>
      <c r="D80" s="22"/>
      <c r="E80" s="22"/>
      <c r="F80" s="22"/>
      <c r="G80" s="21"/>
      <c r="H80" s="21"/>
      <c r="I80" s="21"/>
      <c r="J80" s="21"/>
      <c r="K80" s="22"/>
      <c r="L80" s="22"/>
      <c r="M80" s="22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3"/>
      <c r="AZ80" s="66">
        <f t="shared" si="3"/>
        <v>0</v>
      </c>
      <c r="BA80" s="66">
        <f t="shared" si="4"/>
        <v>0</v>
      </c>
      <c r="BB80" s="66">
        <f t="shared" si="5"/>
        <v>0</v>
      </c>
    </row>
    <row r="81" spans="1:54" ht="21.95" hidden="1" customHeight="1" x14ac:dyDescent="0.35">
      <c r="A81" s="19"/>
      <c r="B81" s="20"/>
      <c r="C81" s="46"/>
      <c r="D81" s="22"/>
      <c r="E81" s="22"/>
      <c r="F81" s="22"/>
      <c r="G81" s="21"/>
      <c r="H81" s="21"/>
      <c r="I81" s="21"/>
      <c r="J81" s="21"/>
      <c r="K81" s="22"/>
      <c r="L81" s="22"/>
      <c r="M81" s="22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3"/>
      <c r="AZ81" s="66">
        <f t="shared" si="3"/>
        <v>0</v>
      </c>
      <c r="BA81" s="66">
        <f t="shared" si="4"/>
        <v>0</v>
      </c>
      <c r="BB81" s="66">
        <f t="shared" si="5"/>
        <v>0</v>
      </c>
    </row>
    <row r="82" spans="1:54" ht="21.95" hidden="1" customHeight="1" x14ac:dyDescent="0.35">
      <c r="A82" s="19"/>
      <c r="B82" s="20"/>
      <c r="C82" s="46"/>
      <c r="D82" s="22"/>
      <c r="E82" s="22"/>
      <c r="F82" s="22"/>
      <c r="G82" s="21"/>
      <c r="H82" s="21"/>
      <c r="I82" s="21"/>
      <c r="J82" s="21"/>
      <c r="K82" s="22"/>
      <c r="L82" s="22"/>
      <c r="M82" s="22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3"/>
      <c r="AZ82" s="66">
        <f t="shared" si="3"/>
        <v>0</v>
      </c>
      <c r="BA82" s="66">
        <f t="shared" si="4"/>
        <v>0</v>
      </c>
      <c r="BB82" s="66">
        <f t="shared" si="5"/>
        <v>0</v>
      </c>
    </row>
    <row r="83" spans="1:54" ht="21.95" hidden="1" customHeight="1" x14ac:dyDescent="0.35">
      <c r="A83" s="19"/>
      <c r="B83" s="20"/>
      <c r="C83" s="46"/>
      <c r="D83" s="22"/>
      <c r="E83" s="22"/>
      <c r="F83" s="22"/>
      <c r="G83" s="21"/>
      <c r="H83" s="21"/>
      <c r="I83" s="21"/>
      <c r="J83" s="21"/>
      <c r="K83" s="22"/>
      <c r="L83" s="22"/>
      <c r="M83" s="22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3"/>
      <c r="AZ83" s="66">
        <f t="shared" si="3"/>
        <v>0</v>
      </c>
      <c r="BA83" s="66">
        <f t="shared" si="4"/>
        <v>0</v>
      </c>
      <c r="BB83" s="66">
        <f t="shared" si="5"/>
        <v>0</v>
      </c>
    </row>
    <row r="84" spans="1:54" ht="21.95" hidden="1" customHeight="1" x14ac:dyDescent="0.35">
      <c r="A84" s="19"/>
      <c r="B84" s="20"/>
      <c r="C84" s="46"/>
      <c r="D84" s="22"/>
      <c r="E84" s="22"/>
      <c r="F84" s="22"/>
      <c r="G84" s="21"/>
      <c r="H84" s="21"/>
      <c r="I84" s="21"/>
      <c r="J84" s="21"/>
      <c r="K84" s="22"/>
      <c r="L84" s="22"/>
      <c r="M84" s="22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3"/>
      <c r="AZ84" s="66">
        <f t="shared" si="3"/>
        <v>0</v>
      </c>
      <c r="BA84" s="66">
        <f t="shared" si="4"/>
        <v>0</v>
      </c>
      <c r="BB84" s="66">
        <f t="shared" si="5"/>
        <v>0</v>
      </c>
    </row>
    <row r="85" spans="1:54" ht="21.95" hidden="1" customHeight="1" x14ac:dyDescent="0.35">
      <c r="A85" s="19"/>
      <c r="B85" s="20"/>
      <c r="C85" s="46"/>
      <c r="D85" s="22"/>
      <c r="E85" s="22"/>
      <c r="F85" s="22"/>
      <c r="G85" s="21"/>
      <c r="H85" s="21"/>
      <c r="I85" s="21"/>
      <c r="J85" s="21"/>
      <c r="K85" s="22"/>
      <c r="L85" s="22"/>
      <c r="M85" s="22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3"/>
      <c r="AZ85" s="66">
        <f t="shared" si="3"/>
        <v>0</v>
      </c>
      <c r="BA85" s="66">
        <f t="shared" si="4"/>
        <v>0</v>
      </c>
      <c r="BB85" s="66">
        <f t="shared" si="5"/>
        <v>0</v>
      </c>
    </row>
    <row r="86" spans="1:54" ht="21.95" hidden="1" customHeight="1" x14ac:dyDescent="0.35">
      <c r="A86" s="19"/>
      <c r="B86" s="20"/>
      <c r="C86" s="46"/>
      <c r="D86" s="22"/>
      <c r="E86" s="22"/>
      <c r="F86" s="22"/>
      <c r="G86" s="21"/>
      <c r="H86" s="21"/>
      <c r="I86" s="21"/>
      <c r="J86" s="21"/>
      <c r="K86" s="22"/>
      <c r="L86" s="22"/>
      <c r="M86" s="22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3"/>
      <c r="AZ86" s="66">
        <f t="shared" si="3"/>
        <v>0</v>
      </c>
      <c r="BA86" s="66">
        <f t="shared" si="4"/>
        <v>0</v>
      </c>
      <c r="BB86" s="66">
        <f t="shared" si="5"/>
        <v>0</v>
      </c>
    </row>
    <row r="87" spans="1:54" ht="21.95" hidden="1" customHeight="1" x14ac:dyDescent="0.35">
      <c r="A87" s="19"/>
      <c r="B87" s="20"/>
      <c r="C87" s="46"/>
      <c r="D87" s="22"/>
      <c r="E87" s="22"/>
      <c r="F87" s="22"/>
      <c r="G87" s="21"/>
      <c r="H87" s="21"/>
      <c r="I87" s="21"/>
      <c r="J87" s="21"/>
      <c r="K87" s="22"/>
      <c r="L87" s="22"/>
      <c r="M87" s="22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3"/>
      <c r="AZ87" s="66">
        <f t="shared" si="3"/>
        <v>0</v>
      </c>
      <c r="BA87" s="66">
        <f t="shared" si="4"/>
        <v>0</v>
      </c>
      <c r="BB87" s="66">
        <f t="shared" si="5"/>
        <v>0</v>
      </c>
    </row>
    <row r="88" spans="1:54" ht="21.95" hidden="1" customHeight="1" x14ac:dyDescent="0.35">
      <c r="A88" s="19"/>
      <c r="B88" s="20"/>
      <c r="C88" s="46"/>
      <c r="D88" s="22"/>
      <c r="E88" s="22"/>
      <c r="F88" s="22"/>
      <c r="G88" s="21"/>
      <c r="H88" s="21"/>
      <c r="I88" s="21"/>
      <c r="J88" s="21"/>
      <c r="K88" s="22"/>
      <c r="L88" s="22"/>
      <c r="M88" s="22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3"/>
      <c r="AZ88" s="66">
        <f t="shared" si="3"/>
        <v>0</v>
      </c>
      <c r="BA88" s="66">
        <f t="shared" si="4"/>
        <v>0</v>
      </c>
      <c r="BB88" s="66">
        <f t="shared" si="5"/>
        <v>0</v>
      </c>
    </row>
    <row r="89" spans="1:54" ht="21.95" hidden="1" customHeight="1" x14ac:dyDescent="0.35">
      <c r="A89" s="19"/>
      <c r="B89" s="20"/>
      <c r="C89" s="46"/>
      <c r="D89" s="22"/>
      <c r="E89" s="22"/>
      <c r="F89" s="22"/>
      <c r="G89" s="21"/>
      <c r="H89" s="21"/>
      <c r="I89" s="21"/>
      <c r="J89" s="21"/>
      <c r="K89" s="22"/>
      <c r="L89" s="22"/>
      <c r="M89" s="22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3"/>
      <c r="AZ89" s="66">
        <f t="shared" si="3"/>
        <v>0</v>
      </c>
      <c r="BA89" s="66">
        <f t="shared" si="4"/>
        <v>0</v>
      </c>
      <c r="BB89" s="66">
        <f t="shared" si="5"/>
        <v>0</v>
      </c>
    </row>
    <row r="90" spans="1:54" ht="21.95" hidden="1" customHeight="1" x14ac:dyDescent="0.35">
      <c r="A90" s="19"/>
      <c r="B90" s="20"/>
      <c r="C90" s="46"/>
      <c r="D90" s="22"/>
      <c r="E90" s="22"/>
      <c r="F90" s="22"/>
      <c r="G90" s="21"/>
      <c r="H90" s="21"/>
      <c r="I90" s="21"/>
      <c r="J90" s="21"/>
      <c r="K90" s="22"/>
      <c r="L90" s="22"/>
      <c r="M90" s="22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3"/>
      <c r="AZ90" s="66">
        <f t="shared" si="3"/>
        <v>0</v>
      </c>
      <c r="BA90" s="66">
        <f t="shared" si="4"/>
        <v>0</v>
      </c>
      <c r="BB90" s="66">
        <f t="shared" si="5"/>
        <v>0</v>
      </c>
    </row>
    <row r="91" spans="1:54" ht="21.95" hidden="1" customHeight="1" x14ac:dyDescent="0.35">
      <c r="A91" s="19"/>
      <c r="B91" s="20"/>
      <c r="C91" s="46"/>
      <c r="D91" s="22"/>
      <c r="E91" s="22"/>
      <c r="F91" s="22"/>
      <c r="G91" s="21"/>
      <c r="H91" s="21"/>
      <c r="I91" s="21"/>
      <c r="J91" s="21"/>
      <c r="K91" s="22"/>
      <c r="L91" s="22"/>
      <c r="M91" s="22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3"/>
      <c r="AZ91" s="66">
        <f t="shared" si="3"/>
        <v>0</v>
      </c>
      <c r="BA91" s="66">
        <f t="shared" si="4"/>
        <v>0</v>
      </c>
      <c r="BB91" s="66">
        <f t="shared" si="5"/>
        <v>0</v>
      </c>
    </row>
    <row r="92" spans="1:54" ht="21.95" hidden="1" customHeight="1" x14ac:dyDescent="0.35">
      <c r="A92" s="19"/>
      <c r="B92" s="20"/>
      <c r="C92" s="46"/>
      <c r="D92" s="22"/>
      <c r="E92" s="22"/>
      <c r="F92" s="22"/>
      <c r="G92" s="21"/>
      <c r="H92" s="21"/>
      <c r="I92" s="21"/>
      <c r="J92" s="21"/>
      <c r="K92" s="22"/>
      <c r="L92" s="22"/>
      <c r="M92" s="22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3"/>
      <c r="AZ92" s="66">
        <f t="shared" si="3"/>
        <v>0</v>
      </c>
      <c r="BA92" s="66">
        <f t="shared" si="4"/>
        <v>0</v>
      </c>
      <c r="BB92" s="66">
        <f t="shared" si="5"/>
        <v>0</v>
      </c>
    </row>
    <row r="93" spans="1:54" ht="21.95" hidden="1" customHeight="1" x14ac:dyDescent="0.35">
      <c r="A93" s="19"/>
      <c r="B93" s="20"/>
      <c r="C93" s="46"/>
      <c r="D93" s="22"/>
      <c r="E93" s="22"/>
      <c r="F93" s="22"/>
      <c r="G93" s="21"/>
      <c r="H93" s="21"/>
      <c r="I93" s="21"/>
      <c r="J93" s="21"/>
      <c r="K93" s="22"/>
      <c r="L93" s="22"/>
      <c r="M93" s="22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3"/>
      <c r="AZ93" s="66">
        <f t="shared" si="3"/>
        <v>0</v>
      </c>
      <c r="BA93" s="66">
        <f t="shared" si="4"/>
        <v>0</v>
      </c>
      <c r="BB93" s="66">
        <f t="shared" si="5"/>
        <v>0</v>
      </c>
    </row>
    <row r="94" spans="1:54" ht="21.95" hidden="1" customHeight="1" x14ac:dyDescent="0.35">
      <c r="A94" s="19"/>
      <c r="B94" s="20"/>
      <c r="C94" s="46"/>
      <c r="D94" s="22"/>
      <c r="E94" s="22"/>
      <c r="F94" s="22"/>
      <c r="G94" s="21"/>
      <c r="H94" s="21"/>
      <c r="I94" s="21"/>
      <c r="J94" s="21"/>
      <c r="K94" s="22"/>
      <c r="L94" s="22"/>
      <c r="M94" s="22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3"/>
      <c r="AZ94" s="66">
        <f t="shared" si="3"/>
        <v>0</v>
      </c>
      <c r="BA94" s="66">
        <f t="shared" si="4"/>
        <v>0</v>
      </c>
      <c r="BB94" s="66">
        <f t="shared" si="5"/>
        <v>0</v>
      </c>
    </row>
    <row r="95" spans="1:54" ht="21.95" hidden="1" customHeight="1" x14ac:dyDescent="0.35">
      <c r="A95" s="19"/>
      <c r="B95" s="20"/>
      <c r="C95" s="46"/>
      <c r="D95" s="22"/>
      <c r="E95" s="22"/>
      <c r="F95" s="22"/>
      <c r="G95" s="21"/>
      <c r="H95" s="21"/>
      <c r="I95" s="21"/>
      <c r="J95" s="21"/>
      <c r="K95" s="22"/>
      <c r="L95" s="22"/>
      <c r="M95" s="22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3"/>
      <c r="AZ95" s="66">
        <f t="shared" si="3"/>
        <v>0</v>
      </c>
      <c r="BA95" s="66">
        <f t="shared" si="4"/>
        <v>0</v>
      </c>
      <c r="BB95" s="66">
        <f t="shared" si="5"/>
        <v>0</v>
      </c>
    </row>
    <row r="96" spans="1:54" ht="21.95" hidden="1" customHeight="1" x14ac:dyDescent="0.35">
      <c r="A96" s="19"/>
      <c r="B96" s="20"/>
      <c r="C96" s="46"/>
      <c r="D96" s="22"/>
      <c r="E96" s="22"/>
      <c r="F96" s="22"/>
      <c r="G96" s="21"/>
      <c r="H96" s="21"/>
      <c r="I96" s="21"/>
      <c r="J96" s="21"/>
      <c r="K96" s="22"/>
      <c r="L96" s="22"/>
      <c r="M96" s="22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3"/>
      <c r="AZ96" s="66">
        <f t="shared" si="3"/>
        <v>0</v>
      </c>
      <c r="BA96" s="66">
        <f t="shared" si="4"/>
        <v>0</v>
      </c>
      <c r="BB96" s="66">
        <f t="shared" si="5"/>
        <v>0</v>
      </c>
    </row>
    <row r="97" spans="1:54" ht="21.95" hidden="1" customHeight="1" x14ac:dyDescent="0.35">
      <c r="A97" s="19"/>
      <c r="B97" s="20"/>
      <c r="C97" s="46"/>
      <c r="D97" s="22"/>
      <c r="E97" s="22"/>
      <c r="F97" s="22"/>
      <c r="G97" s="21"/>
      <c r="H97" s="21"/>
      <c r="I97" s="21"/>
      <c r="J97" s="21"/>
      <c r="K97" s="22"/>
      <c r="L97" s="22"/>
      <c r="M97" s="22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3"/>
      <c r="AZ97" s="66">
        <f t="shared" si="3"/>
        <v>0</v>
      </c>
      <c r="BA97" s="66">
        <f t="shared" si="4"/>
        <v>0</v>
      </c>
      <c r="BB97" s="66">
        <f t="shared" si="5"/>
        <v>0</v>
      </c>
    </row>
    <row r="98" spans="1:54" ht="21.95" hidden="1" customHeight="1" x14ac:dyDescent="0.35">
      <c r="A98" s="19"/>
      <c r="B98" s="20"/>
      <c r="C98" s="46"/>
      <c r="D98" s="22"/>
      <c r="E98" s="22"/>
      <c r="F98" s="22"/>
      <c r="G98" s="21"/>
      <c r="H98" s="21"/>
      <c r="I98" s="21"/>
      <c r="J98" s="21"/>
      <c r="K98" s="22"/>
      <c r="L98" s="22"/>
      <c r="M98" s="22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3"/>
      <c r="AZ98" s="66">
        <f t="shared" si="3"/>
        <v>0</v>
      </c>
      <c r="BA98" s="66">
        <f t="shared" si="4"/>
        <v>0</v>
      </c>
      <c r="BB98" s="66">
        <f t="shared" si="5"/>
        <v>0</v>
      </c>
    </row>
    <row r="99" spans="1:54" ht="21.95" hidden="1" customHeight="1" x14ac:dyDescent="0.35">
      <c r="A99" s="19"/>
      <c r="B99" s="20"/>
      <c r="C99" s="46"/>
      <c r="D99" s="22"/>
      <c r="E99" s="22"/>
      <c r="F99" s="22"/>
      <c r="G99" s="21"/>
      <c r="H99" s="21"/>
      <c r="I99" s="21"/>
      <c r="J99" s="21"/>
      <c r="K99" s="22"/>
      <c r="L99" s="22"/>
      <c r="M99" s="22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3"/>
      <c r="AZ99" s="66">
        <f t="shared" si="3"/>
        <v>0</v>
      </c>
      <c r="BA99" s="66">
        <f t="shared" si="4"/>
        <v>0</v>
      </c>
      <c r="BB99" s="66">
        <f t="shared" si="5"/>
        <v>0</v>
      </c>
    </row>
    <row r="100" spans="1:54" ht="21.95" hidden="1" customHeight="1" x14ac:dyDescent="0.35">
      <c r="A100" s="19"/>
      <c r="B100" s="20"/>
      <c r="C100" s="46"/>
      <c r="D100" s="22"/>
      <c r="E100" s="22"/>
      <c r="F100" s="22"/>
      <c r="G100" s="21"/>
      <c r="H100" s="21"/>
      <c r="I100" s="21"/>
      <c r="J100" s="21"/>
      <c r="K100" s="22"/>
      <c r="L100" s="22"/>
      <c r="M100" s="22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3"/>
      <c r="AZ100" s="66">
        <f t="shared" si="3"/>
        <v>0</v>
      </c>
      <c r="BA100" s="66">
        <f t="shared" si="4"/>
        <v>0</v>
      </c>
      <c r="BB100" s="66">
        <f t="shared" si="5"/>
        <v>0</v>
      </c>
    </row>
    <row r="101" spans="1:54" ht="21.95" hidden="1" customHeight="1" x14ac:dyDescent="0.35">
      <c r="A101" s="19"/>
      <c r="B101" s="20"/>
      <c r="C101" s="46"/>
      <c r="D101" s="22"/>
      <c r="E101" s="22"/>
      <c r="F101" s="22"/>
      <c r="G101" s="21"/>
      <c r="H101" s="21"/>
      <c r="I101" s="21"/>
      <c r="J101" s="21"/>
      <c r="K101" s="22"/>
      <c r="L101" s="22"/>
      <c r="M101" s="22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3"/>
      <c r="AZ101" s="66">
        <f t="shared" si="3"/>
        <v>0</v>
      </c>
      <c r="BA101" s="66">
        <f t="shared" si="4"/>
        <v>0</v>
      </c>
      <c r="BB101" s="66">
        <f t="shared" si="5"/>
        <v>0</v>
      </c>
    </row>
    <row r="102" spans="1:54" ht="21.95" hidden="1" customHeight="1" x14ac:dyDescent="0.35">
      <c r="A102" s="19"/>
      <c r="B102" s="20"/>
      <c r="C102" s="46"/>
      <c r="D102" s="22"/>
      <c r="E102" s="22"/>
      <c r="F102" s="22"/>
      <c r="G102" s="21"/>
      <c r="H102" s="21"/>
      <c r="I102" s="21"/>
      <c r="J102" s="21"/>
      <c r="K102" s="22"/>
      <c r="L102" s="22"/>
      <c r="M102" s="22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3"/>
      <c r="AZ102" s="66">
        <f t="shared" si="3"/>
        <v>0</v>
      </c>
      <c r="BA102" s="66">
        <f t="shared" si="4"/>
        <v>0</v>
      </c>
      <c r="BB102" s="66">
        <f t="shared" si="5"/>
        <v>0</v>
      </c>
    </row>
    <row r="103" spans="1:54" ht="21.95" hidden="1" customHeight="1" x14ac:dyDescent="0.35">
      <c r="A103" s="19"/>
      <c r="B103" s="20"/>
      <c r="C103" s="46"/>
      <c r="D103" s="22"/>
      <c r="E103" s="22"/>
      <c r="F103" s="22"/>
      <c r="G103" s="21"/>
      <c r="H103" s="21"/>
      <c r="I103" s="21"/>
      <c r="J103" s="21"/>
      <c r="K103" s="22"/>
      <c r="L103" s="22"/>
      <c r="M103" s="22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3"/>
      <c r="AZ103" s="66">
        <f t="shared" si="3"/>
        <v>0</v>
      </c>
      <c r="BA103" s="66">
        <f t="shared" si="4"/>
        <v>0</v>
      </c>
      <c r="BB103" s="66">
        <f t="shared" si="5"/>
        <v>0</v>
      </c>
    </row>
    <row r="104" spans="1:54" ht="21.95" hidden="1" customHeight="1" x14ac:dyDescent="0.35">
      <c r="A104" s="19"/>
      <c r="B104" s="20"/>
      <c r="C104" s="46"/>
      <c r="D104" s="22"/>
      <c r="E104" s="22"/>
      <c r="F104" s="22"/>
      <c r="G104" s="21"/>
      <c r="H104" s="21"/>
      <c r="I104" s="21"/>
      <c r="J104" s="21"/>
      <c r="K104" s="22"/>
      <c r="L104" s="22"/>
      <c r="M104" s="22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3"/>
      <c r="AZ104" s="66">
        <f t="shared" si="3"/>
        <v>0</v>
      </c>
      <c r="BA104" s="66">
        <f t="shared" si="4"/>
        <v>0</v>
      </c>
      <c r="BB104" s="66">
        <f t="shared" si="5"/>
        <v>0</v>
      </c>
    </row>
    <row r="105" spans="1:54" ht="21.95" hidden="1" customHeight="1" x14ac:dyDescent="0.35">
      <c r="A105" s="19"/>
      <c r="B105" s="20"/>
      <c r="C105" s="46"/>
      <c r="D105" s="22"/>
      <c r="E105" s="22"/>
      <c r="F105" s="22"/>
      <c r="G105" s="21"/>
      <c r="H105" s="21"/>
      <c r="I105" s="21"/>
      <c r="J105" s="21"/>
      <c r="K105" s="22"/>
      <c r="L105" s="22"/>
      <c r="M105" s="22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3"/>
      <c r="AZ105" s="66">
        <f t="shared" si="3"/>
        <v>0</v>
      </c>
      <c r="BA105" s="66">
        <f t="shared" si="4"/>
        <v>0</v>
      </c>
      <c r="BB105" s="66">
        <f t="shared" si="5"/>
        <v>0</v>
      </c>
    </row>
    <row r="106" spans="1:54" ht="21.95" hidden="1" customHeight="1" x14ac:dyDescent="0.35">
      <c r="A106" s="19"/>
      <c r="B106" s="20"/>
      <c r="C106" s="46"/>
      <c r="D106" s="22"/>
      <c r="E106" s="22"/>
      <c r="F106" s="22"/>
      <c r="G106" s="21"/>
      <c r="H106" s="21"/>
      <c r="I106" s="21"/>
      <c r="J106" s="21"/>
      <c r="K106" s="22"/>
      <c r="L106" s="22"/>
      <c r="M106" s="22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3"/>
      <c r="AZ106" s="66">
        <f t="shared" si="3"/>
        <v>0</v>
      </c>
      <c r="BA106" s="66">
        <f t="shared" si="4"/>
        <v>0</v>
      </c>
      <c r="BB106" s="66">
        <f t="shared" si="5"/>
        <v>0</v>
      </c>
    </row>
    <row r="107" spans="1:54" ht="21.95" hidden="1" customHeight="1" x14ac:dyDescent="0.35">
      <c r="A107" s="19"/>
      <c r="B107" s="20"/>
      <c r="C107" s="46"/>
      <c r="D107" s="22"/>
      <c r="E107" s="22"/>
      <c r="F107" s="22"/>
      <c r="G107" s="21"/>
      <c r="H107" s="21"/>
      <c r="I107" s="21"/>
      <c r="J107" s="21"/>
      <c r="K107" s="22"/>
      <c r="L107" s="22"/>
      <c r="M107" s="22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3"/>
      <c r="AZ107" s="66">
        <f t="shared" si="3"/>
        <v>0</v>
      </c>
      <c r="BA107" s="66">
        <f t="shared" si="4"/>
        <v>0</v>
      </c>
      <c r="BB107" s="66">
        <f t="shared" si="5"/>
        <v>0</v>
      </c>
    </row>
    <row r="108" spans="1:54" ht="21.95" hidden="1" customHeight="1" x14ac:dyDescent="0.35">
      <c r="A108" s="19"/>
      <c r="B108" s="20"/>
      <c r="C108" s="46"/>
      <c r="D108" s="22"/>
      <c r="E108" s="22"/>
      <c r="F108" s="22"/>
      <c r="G108" s="21"/>
      <c r="H108" s="21"/>
      <c r="I108" s="21"/>
      <c r="J108" s="21"/>
      <c r="K108" s="22"/>
      <c r="L108" s="22"/>
      <c r="M108" s="22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3"/>
      <c r="AZ108" s="66">
        <f t="shared" si="3"/>
        <v>0</v>
      </c>
      <c r="BA108" s="66">
        <f t="shared" si="4"/>
        <v>0</v>
      </c>
      <c r="BB108" s="66">
        <f t="shared" si="5"/>
        <v>0</v>
      </c>
    </row>
    <row r="109" spans="1:54" ht="21.95" hidden="1" customHeight="1" x14ac:dyDescent="0.35">
      <c r="A109" s="19"/>
      <c r="B109" s="20"/>
      <c r="C109" s="46"/>
      <c r="D109" s="22"/>
      <c r="E109" s="22"/>
      <c r="F109" s="22"/>
      <c r="G109" s="21"/>
      <c r="H109" s="21"/>
      <c r="I109" s="21"/>
      <c r="J109" s="21"/>
      <c r="K109" s="22"/>
      <c r="L109" s="22"/>
      <c r="M109" s="22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3"/>
      <c r="AZ109" s="66">
        <f t="shared" si="3"/>
        <v>0</v>
      </c>
      <c r="BA109" s="66">
        <f t="shared" si="4"/>
        <v>0</v>
      </c>
      <c r="BB109" s="66">
        <f t="shared" si="5"/>
        <v>0</v>
      </c>
    </row>
    <row r="110" spans="1:54" ht="21.95" hidden="1" customHeight="1" x14ac:dyDescent="0.35">
      <c r="A110" s="19"/>
      <c r="B110" s="20"/>
      <c r="C110" s="46"/>
      <c r="D110" s="22"/>
      <c r="E110" s="22"/>
      <c r="F110" s="22"/>
      <c r="G110" s="21"/>
      <c r="H110" s="21"/>
      <c r="I110" s="21"/>
      <c r="J110" s="21"/>
      <c r="K110" s="22"/>
      <c r="L110" s="22"/>
      <c r="M110" s="22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3"/>
      <c r="AZ110" s="66">
        <f t="shared" si="3"/>
        <v>0</v>
      </c>
      <c r="BA110" s="66">
        <f t="shared" si="4"/>
        <v>0</v>
      </c>
      <c r="BB110" s="66">
        <f t="shared" si="5"/>
        <v>0</v>
      </c>
    </row>
    <row r="111" spans="1:54" ht="21.95" hidden="1" customHeight="1" x14ac:dyDescent="0.35">
      <c r="A111" s="19"/>
      <c r="B111" s="20"/>
      <c r="C111" s="46"/>
      <c r="D111" s="22"/>
      <c r="E111" s="22"/>
      <c r="F111" s="22"/>
      <c r="G111" s="21"/>
      <c r="H111" s="21"/>
      <c r="I111" s="21"/>
      <c r="J111" s="21"/>
      <c r="K111" s="22"/>
      <c r="L111" s="22"/>
      <c r="M111" s="22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3"/>
      <c r="AZ111" s="66">
        <f t="shared" si="3"/>
        <v>0</v>
      </c>
      <c r="BA111" s="66">
        <f t="shared" si="4"/>
        <v>0</v>
      </c>
      <c r="BB111" s="66">
        <f t="shared" si="5"/>
        <v>0</v>
      </c>
    </row>
    <row r="112" spans="1:54" ht="21.95" hidden="1" customHeight="1" x14ac:dyDescent="0.35">
      <c r="A112" s="19"/>
      <c r="B112" s="20"/>
      <c r="C112" s="46"/>
      <c r="D112" s="22"/>
      <c r="E112" s="22"/>
      <c r="F112" s="22"/>
      <c r="G112" s="21"/>
      <c r="H112" s="21"/>
      <c r="I112" s="21"/>
      <c r="J112" s="21"/>
      <c r="K112" s="22"/>
      <c r="L112" s="22"/>
      <c r="M112" s="22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3"/>
      <c r="AZ112" s="66">
        <f t="shared" si="3"/>
        <v>0</v>
      </c>
      <c r="BA112" s="66">
        <f t="shared" si="4"/>
        <v>0</v>
      </c>
      <c r="BB112" s="66">
        <f t="shared" si="5"/>
        <v>0</v>
      </c>
    </row>
    <row r="113" spans="1:54" ht="21.95" hidden="1" customHeight="1" x14ac:dyDescent="0.35">
      <c r="A113" s="19"/>
      <c r="B113" s="20"/>
      <c r="C113" s="46"/>
      <c r="D113" s="22"/>
      <c r="E113" s="22"/>
      <c r="F113" s="22"/>
      <c r="G113" s="21"/>
      <c r="H113" s="21"/>
      <c r="I113" s="21"/>
      <c r="J113" s="21"/>
      <c r="K113" s="22"/>
      <c r="L113" s="22"/>
      <c r="M113" s="22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3"/>
      <c r="AZ113" s="66">
        <f t="shared" si="3"/>
        <v>0</v>
      </c>
      <c r="BA113" s="66">
        <f t="shared" si="4"/>
        <v>0</v>
      </c>
      <c r="BB113" s="66">
        <f t="shared" si="5"/>
        <v>0</v>
      </c>
    </row>
    <row r="114" spans="1:54" ht="21.95" hidden="1" customHeight="1" x14ac:dyDescent="0.35">
      <c r="A114" s="19"/>
      <c r="B114" s="20"/>
      <c r="C114" s="46"/>
      <c r="D114" s="22"/>
      <c r="E114" s="22"/>
      <c r="F114" s="22"/>
      <c r="G114" s="21"/>
      <c r="H114" s="21"/>
      <c r="I114" s="21"/>
      <c r="J114" s="21"/>
      <c r="K114" s="22"/>
      <c r="L114" s="22"/>
      <c r="M114" s="22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3"/>
      <c r="AZ114" s="66">
        <f t="shared" si="3"/>
        <v>0</v>
      </c>
      <c r="BA114" s="66">
        <f t="shared" si="4"/>
        <v>0</v>
      </c>
      <c r="BB114" s="66">
        <f t="shared" si="5"/>
        <v>0</v>
      </c>
    </row>
    <row r="115" spans="1:54" ht="21.95" hidden="1" customHeight="1" x14ac:dyDescent="0.35">
      <c r="A115" s="19"/>
      <c r="B115" s="20"/>
      <c r="C115" s="46"/>
      <c r="D115" s="22"/>
      <c r="E115" s="22"/>
      <c r="F115" s="22"/>
      <c r="G115" s="21"/>
      <c r="H115" s="21"/>
      <c r="I115" s="21"/>
      <c r="J115" s="21"/>
      <c r="K115" s="22"/>
      <c r="L115" s="22"/>
      <c r="M115" s="22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3"/>
      <c r="AZ115" s="66">
        <f t="shared" si="3"/>
        <v>0</v>
      </c>
      <c r="BA115" s="66">
        <f t="shared" si="4"/>
        <v>0</v>
      </c>
      <c r="BB115" s="66">
        <f t="shared" si="5"/>
        <v>0</v>
      </c>
    </row>
    <row r="116" spans="1:54" ht="21.95" hidden="1" customHeight="1" x14ac:dyDescent="0.35">
      <c r="A116" s="19"/>
      <c r="B116" s="20"/>
      <c r="C116" s="46"/>
      <c r="D116" s="22"/>
      <c r="E116" s="22"/>
      <c r="F116" s="22"/>
      <c r="G116" s="21"/>
      <c r="H116" s="21"/>
      <c r="I116" s="21"/>
      <c r="J116" s="21"/>
      <c r="K116" s="22"/>
      <c r="L116" s="22"/>
      <c r="M116" s="22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3"/>
      <c r="AZ116" s="66">
        <f t="shared" si="3"/>
        <v>0</v>
      </c>
      <c r="BA116" s="66">
        <f t="shared" si="4"/>
        <v>0</v>
      </c>
      <c r="BB116" s="66">
        <f t="shared" si="5"/>
        <v>0</v>
      </c>
    </row>
    <row r="117" spans="1:54" ht="21.95" hidden="1" customHeight="1" x14ac:dyDescent="0.35">
      <c r="A117" s="19"/>
      <c r="B117" s="20"/>
      <c r="C117" s="46"/>
      <c r="D117" s="22"/>
      <c r="E117" s="22"/>
      <c r="F117" s="22"/>
      <c r="G117" s="21"/>
      <c r="H117" s="21"/>
      <c r="I117" s="21"/>
      <c r="J117" s="21"/>
      <c r="K117" s="22"/>
      <c r="L117" s="22"/>
      <c r="M117" s="22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3"/>
      <c r="AZ117" s="66">
        <f t="shared" si="3"/>
        <v>0</v>
      </c>
      <c r="BA117" s="66">
        <f t="shared" si="4"/>
        <v>0</v>
      </c>
      <c r="BB117" s="66">
        <f t="shared" si="5"/>
        <v>0</v>
      </c>
    </row>
    <row r="118" spans="1:54" ht="21.95" hidden="1" customHeight="1" x14ac:dyDescent="0.35">
      <c r="A118" s="19"/>
      <c r="B118" s="20"/>
      <c r="C118" s="46"/>
      <c r="D118" s="22"/>
      <c r="E118" s="22"/>
      <c r="F118" s="22"/>
      <c r="G118" s="21"/>
      <c r="H118" s="21"/>
      <c r="I118" s="21"/>
      <c r="J118" s="21"/>
      <c r="K118" s="22"/>
      <c r="L118" s="22"/>
      <c r="M118" s="22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3"/>
      <c r="AZ118" s="66">
        <f t="shared" si="3"/>
        <v>0</v>
      </c>
      <c r="BA118" s="66">
        <f t="shared" si="4"/>
        <v>0</v>
      </c>
      <c r="BB118" s="66">
        <f t="shared" si="5"/>
        <v>0</v>
      </c>
    </row>
    <row r="119" spans="1:54" ht="21.95" hidden="1" customHeight="1" x14ac:dyDescent="0.35">
      <c r="A119" s="19"/>
      <c r="B119" s="20"/>
      <c r="C119" s="46"/>
      <c r="D119" s="22"/>
      <c r="E119" s="22"/>
      <c r="F119" s="22"/>
      <c r="G119" s="21"/>
      <c r="H119" s="21"/>
      <c r="I119" s="21"/>
      <c r="J119" s="21"/>
      <c r="K119" s="22"/>
      <c r="L119" s="22"/>
      <c r="M119" s="22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3"/>
      <c r="AZ119" s="66">
        <f t="shared" si="3"/>
        <v>0</v>
      </c>
      <c r="BA119" s="66">
        <f t="shared" si="4"/>
        <v>0</v>
      </c>
      <c r="BB119" s="66">
        <f t="shared" si="5"/>
        <v>0</v>
      </c>
    </row>
    <row r="120" spans="1:54" ht="21.95" hidden="1" customHeight="1" x14ac:dyDescent="0.35">
      <c r="A120" s="19"/>
      <c r="B120" s="20"/>
      <c r="C120" s="46"/>
      <c r="D120" s="22"/>
      <c r="E120" s="22"/>
      <c r="F120" s="22"/>
      <c r="G120" s="21"/>
      <c r="H120" s="21"/>
      <c r="I120" s="21"/>
      <c r="J120" s="21"/>
      <c r="K120" s="22"/>
      <c r="L120" s="22"/>
      <c r="M120" s="22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3"/>
      <c r="AZ120" s="66">
        <f t="shared" si="3"/>
        <v>0</v>
      </c>
      <c r="BA120" s="66">
        <f t="shared" si="4"/>
        <v>0</v>
      </c>
      <c r="BB120" s="66">
        <f t="shared" si="5"/>
        <v>0</v>
      </c>
    </row>
    <row r="121" spans="1:54" ht="21.95" hidden="1" customHeight="1" x14ac:dyDescent="0.35">
      <c r="A121" s="19"/>
      <c r="B121" s="20"/>
      <c r="C121" s="46"/>
      <c r="D121" s="22"/>
      <c r="E121" s="22"/>
      <c r="F121" s="22"/>
      <c r="G121" s="21"/>
      <c r="H121" s="21"/>
      <c r="I121" s="21"/>
      <c r="J121" s="21"/>
      <c r="K121" s="22"/>
      <c r="L121" s="22"/>
      <c r="M121" s="22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3"/>
      <c r="AZ121" s="66">
        <f t="shared" si="3"/>
        <v>0</v>
      </c>
      <c r="BA121" s="66">
        <f t="shared" si="4"/>
        <v>0</v>
      </c>
      <c r="BB121" s="66">
        <f t="shared" si="5"/>
        <v>0</v>
      </c>
    </row>
    <row r="122" spans="1:54" ht="21.95" hidden="1" customHeight="1" x14ac:dyDescent="0.35">
      <c r="A122" s="19"/>
      <c r="B122" s="20"/>
      <c r="C122" s="46"/>
      <c r="D122" s="22"/>
      <c r="E122" s="22"/>
      <c r="F122" s="22"/>
      <c r="G122" s="21"/>
      <c r="H122" s="21"/>
      <c r="I122" s="21"/>
      <c r="J122" s="21"/>
      <c r="K122" s="22"/>
      <c r="L122" s="22"/>
      <c r="M122" s="22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3"/>
      <c r="AZ122" s="66">
        <f t="shared" si="3"/>
        <v>0</v>
      </c>
      <c r="BA122" s="66">
        <f t="shared" si="4"/>
        <v>0</v>
      </c>
      <c r="BB122" s="66">
        <f t="shared" si="5"/>
        <v>0</v>
      </c>
    </row>
    <row r="123" spans="1:54" ht="21.95" hidden="1" customHeight="1" x14ac:dyDescent="0.35">
      <c r="A123" s="19"/>
      <c r="B123" s="20"/>
      <c r="C123" s="46"/>
      <c r="D123" s="22"/>
      <c r="E123" s="22"/>
      <c r="F123" s="22"/>
      <c r="G123" s="21"/>
      <c r="H123" s="21"/>
      <c r="I123" s="21"/>
      <c r="J123" s="21"/>
      <c r="K123" s="22"/>
      <c r="L123" s="22"/>
      <c r="M123" s="22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3"/>
      <c r="AZ123" s="66">
        <f t="shared" si="3"/>
        <v>0</v>
      </c>
      <c r="BA123" s="66">
        <f t="shared" si="4"/>
        <v>0</v>
      </c>
      <c r="BB123" s="66">
        <f t="shared" si="5"/>
        <v>0</v>
      </c>
    </row>
    <row r="124" spans="1:54" ht="21.95" hidden="1" customHeight="1" x14ac:dyDescent="0.35">
      <c r="A124" s="19"/>
      <c r="B124" s="20"/>
      <c r="C124" s="46"/>
      <c r="D124" s="22"/>
      <c r="E124" s="22"/>
      <c r="F124" s="22"/>
      <c r="G124" s="21"/>
      <c r="H124" s="21"/>
      <c r="I124" s="21"/>
      <c r="J124" s="21"/>
      <c r="K124" s="22"/>
      <c r="L124" s="22"/>
      <c r="M124" s="22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3"/>
      <c r="AZ124" s="66">
        <f t="shared" si="3"/>
        <v>0</v>
      </c>
      <c r="BA124" s="66">
        <f t="shared" si="4"/>
        <v>0</v>
      </c>
      <c r="BB124" s="66">
        <f t="shared" si="5"/>
        <v>0</v>
      </c>
    </row>
    <row r="125" spans="1:54" ht="21.95" hidden="1" customHeight="1" x14ac:dyDescent="0.35">
      <c r="A125" s="19"/>
      <c r="B125" s="20"/>
      <c r="C125" s="46"/>
      <c r="D125" s="22"/>
      <c r="E125" s="22"/>
      <c r="F125" s="22"/>
      <c r="G125" s="21"/>
      <c r="H125" s="21"/>
      <c r="I125" s="21"/>
      <c r="J125" s="21"/>
      <c r="K125" s="22"/>
      <c r="L125" s="22"/>
      <c r="M125" s="22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3"/>
      <c r="AZ125" s="66">
        <f t="shared" si="3"/>
        <v>0</v>
      </c>
      <c r="BA125" s="66">
        <f t="shared" si="4"/>
        <v>0</v>
      </c>
      <c r="BB125" s="66">
        <f t="shared" si="5"/>
        <v>0</v>
      </c>
    </row>
    <row r="126" spans="1:54" ht="21.95" hidden="1" customHeight="1" x14ac:dyDescent="0.35">
      <c r="A126" s="19"/>
      <c r="B126" s="20"/>
      <c r="C126" s="46"/>
      <c r="D126" s="22"/>
      <c r="E126" s="22"/>
      <c r="F126" s="22"/>
      <c r="G126" s="21"/>
      <c r="H126" s="21"/>
      <c r="I126" s="21"/>
      <c r="J126" s="21"/>
      <c r="K126" s="22"/>
      <c r="L126" s="22"/>
      <c r="M126" s="22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3"/>
      <c r="AZ126" s="66">
        <f t="shared" si="3"/>
        <v>0</v>
      </c>
      <c r="BA126" s="66">
        <f t="shared" si="4"/>
        <v>0</v>
      </c>
      <c r="BB126" s="66">
        <f t="shared" si="5"/>
        <v>0</v>
      </c>
    </row>
    <row r="127" spans="1:54" ht="21.95" hidden="1" customHeight="1" x14ac:dyDescent="0.35">
      <c r="A127" s="19"/>
      <c r="B127" s="20"/>
      <c r="C127" s="46"/>
      <c r="D127" s="22"/>
      <c r="E127" s="22"/>
      <c r="F127" s="22"/>
      <c r="G127" s="21"/>
      <c r="H127" s="21"/>
      <c r="I127" s="21"/>
      <c r="J127" s="21"/>
      <c r="K127" s="22"/>
      <c r="L127" s="22"/>
      <c r="M127" s="22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3"/>
      <c r="AZ127" s="66">
        <f t="shared" si="3"/>
        <v>0</v>
      </c>
      <c r="BA127" s="66">
        <f t="shared" si="4"/>
        <v>0</v>
      </c>
      <c r="BB127" s="66">
        <f t="shared" si="5"/>
        <v>0</v>
      </c>
    </row>
    <row r="128" spans="1:54" ht="21.95" hidden="1" customHeight="1" x14ac:dyDescent="0.35">
      <c r="A128" s="19"/>
      <c r="B128" s="20"/>
      <c r="C128" s="46"/>
      <c r="D128" s="22"/>
      <c r="E128" s="22"/>
      <c r="F128" s="22"/>
      <c r="G128" s="21"/>
      <c r="H128" s="21"/>
      <c r="I128" s="21"/>
      <c r="J128" s="21"/>
      <c r="K128" s="22"/>
      <c r="L128" s="22"/>
      <c r="M128" s="22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3"/>
      <c r="AZ128" s="66">
        <f t="shared" si="3"/>
        <v>0</v>
      </c>
      <c r="BA128" s="66">
        <f t="shared" si="4"/>
        <v>0</v>
      </c>
      <c r="BB128" s="66">
        <f t="shared" si="5"/>
        <v>0</v>
      </c>
    </row>
    <row r="129" spans="1:54" ht="21.95" hidden="1" customHeight="1" x14ac:dyDescent="0.35">
      <c r="A129" s="19"/>
      <c r="B129" s="20"/>
      <c r="C129" s="46"/>
      <c r="D129" s="22"/>
      <c r="E129" s="22"/>
      <c r="F129" s="22"/>
      <c r="G129" s="21"/>
      <c r="H129" s="21"/>
      <c r="I129" s="21"/>
      <c r="J129" s="21"/>
      <c r="K129" s="22"/>
      <c r="L129" s="22"/>
      <c r="M129" s="22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3"/>
      <c r="AZ129" s="66">
        <f t="shared" si="3"/>
        <v>0</v>
      </c>
      <c r="BA129" s="66">
        <f t="shared" si="4"/>
        <v>0</v>
      </c>
      <c r="BB129" s="66">
        <f t="shared" si="5"/>
        <v>0</v>
      </c>
    </row>
    <row r="130" spans="1:54" ht="21.95" customHeight="1" x14ac:dyDescent="0.35">
      <c r="A130" s="19"/>
      <c r="B130" s="20"/>
      <c r="C130" s="46"/>
      <c r="D130" s="22"/>
      <c r="E130" s="22"/>
      <c r="F130" s="22"/>
      <c r="G130" s="21"/>
      <c r="H130" s="21"/>
      <c r="I130" s="21"/>
      <c r="J130" s="21"/>
      <c r="K130" s="22"/>
      <c r="L130" s="22"/>
      <c r="M130" s="22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3"/>
      <c r="AZ130" s="66">
        <f t="shared" si="3"/>
        <v>0</v>
      </c>
      <c r="BA130" s="66">
        <f t="shared" si="4"/>
        <v>0</v>
      </c>
      <c r="BB130" s="66">
        <f t="shared" si="5"/>
        <v>0</v>
      </c>
    </row>
    <row r="131" spans="1:54" ht="21.95" customHeight="1" x14ac:dyDescent="0.35">
      <c r="A131" s="19"/>
      <c r="B131" s="20"/>
      <c r="C131" s="46"/>
      <c r="D131" s="22"/>
      <c r="E131" s="22"/>
      <c r="F131" s="22"/>
      <c r="G131" s="21"/>
      <c r="H131" s="21"/>
      <c r="I131" s="21"/>
      <c r="J131" s="21"/>
      <c r="K131" s="22"/>
      <c r="L131" s="22"/>
      <c r="M131" s="22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3"/>
      <c r="AZ131" s="66">
        <f t="shared" si="3"/>
        <v>0</v>
      </c>
      <c r="BA131" s="66">
        <f t="shared" si="4"/>
        <v>0</v>
      </c>
      <c r="BB131" s="66">
        <f t="shared" si="5"/>
        <v>0</v>
      </c>
    </row>
    <row r="132" spans="1:54" ht="21.95" customHeight="1" x14ac:dyDescent="0.35">
      <c r="A132" s="19"/>
      <c r="B132" s="20"/>
      <c r="C132" s="46"/>
      <c r="D132" s="22"/>
      <c r="E132" s="22"/>
      <c r="F132" s="22"/>
      <c r="G132" s="21"/>
      <c r="H132" s="21"/>
      <c r="I132" s="21"/>
      <c r="J132" s="21"/>
      <c r="K132" s="22"/>
      <c r="L132" s="22"/>
      <c r="M132" s="22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3"/>
      <c r="AZ132" s="66">
        <f t="shared" si="3"/>
        <v>0</v>
      </c>
      <c r="BA132" s="66">
        <f t="shared" si="4"/>
        <v>0</v>
      </c>
      <c r="BB132" s="66">
        <f t="shared" si="5"/>
        <v>0</v>
      </c>
    </row>
    <row r="133" spans="1:54" ht="21.95" customHeight="1" x14ac:dyDescent="0.35">
      <c r="A133" s="19"/>
      <c r="B133" s="24"/>
      <c r="C133" s="46"/>
      <c r="D133" s="22"/>
      <c r="E133" s="22"/>
      <c r="F133" s="22"/>
      <c r="G133" s="21"/>
      <c r="H133" s="21"/>
      <c r="I133" s="21"/>
      <c r="J133" s="21"/>
      <c r="K133" s="22"/>
      <c r="L133" s="22"/>
      <c r="M133" s="22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3"/>
      <c r="AZ133" s="66">
        <f t="shared" si="3"/>
        <v>0</v>
      </c>
      <c r="BA133" s="66">
        <f t="shared" si="4"/>
        <v>0</v>
      </c>
      <c r="BB133" s="66">
        <f t="shared" si="5"/>
        <v>0</v>
      </c>
    </row>
    <row r="134" spans="1:54" s="26" customFormat="1" ht="31.5" customHeight="1" x14ac:dyDescent="0.35">
      <c r="A134" s="178" t="s">
        <v>103</v>
      </c>
      <c r="B134" s="179"/>
      <c r="C134" s="25">
        <f t="shared" ref="C134:AV134" si="6">SUM(C14:C133)</f>
        <v>0</v>
      </c>
      <c r="D134" s="25">
        <f t="shared" si="6"/>
        <v>0</v>
      </c>
      <c r="E134" s="25">
        <f t="shared" si="6"/>
        <v>0</v>
      </c>
      <c r="F134" s="25">
        <f t="shared" si="6"/>
        <v>0</v>
      </c>
      <c r="G134" s="25">
        <f t="shared" si="6"/>
        <v>0</v>
      </c>
      <c r="H134" s="25">
        <f t="shared" si="6"/>
        <v>0</v>
      </c>
      <c r="I134" s="25">
        <f t="shared" si="6"/>
        <v>0</v>
      </c>
      <c r="J134" s="25">
        <f t="shared" si="6"/>
        <v>0</v>
      </c>
      <c r="K134" s="25">
        <f t="shared" si="6"/>
        <v>0</v>
      </c>
      <c r="L134" s="25">
        <f t="shared" si="6"/>
        <v>0</v>
      </c>
      <c r="M134" s="25">
        <f t="shared" si="6"/>
        <v>0</v>
      </c>
      <c r="N134" s="25">
        <f t="shared" si="6"/>
        <v>0</v>
      </c>
      <c r="O134" s="25">
        <f t="shared" si="6"/>
        <v>0</v>
      </c>
      <c r="P134" s="25">
        <f t="shared" si="6"/>
        <v>0</v>
      </c>
      <c r="Q134" s="25">
        <f t="shared" si="6"/>
        <v>0</v>
      </c>
      <c r="R134" s="25">
        <f t="shared" si="6"/>
        <v>0</v>
      </c>
      <c r="S134" s="25">
        <f t="shared" si="6"/>
        <v>0</v>
      </c>
      <c r="T134" s="25">
        <f t="shared" si="6"/>
        <v>0</v>
      </c>
      <c r="U134" s="25">
        <f t="shared" si="6"/>
        <v>0</v>
      </c>
      <c r="V134" s="25">
        <f t="shared" si="6"/>
        <v>0</v>
      </c>
      <c r="W134" s="25">
        <f t="shared" si="6"/>
        <v>0</v>
      </c>
      <c r="X134" s="25">
        <f t="shared" si="6"/>
        <v>0</v>
      </c>
      <c r="Y134" s="25">
        <f t="shared" si="6"/>
        <v>0</v>
      </c>
      <c r="Z134" s="25">
        <f t="shared" si="6"/>
        <v>0</v>
      </c>
      <c r="AA134" s="25">
        <f t="shared" si="6"/>
        <v>0</v>
      </c>
      <c r="AB134" s="25">
        <f t="shared" si="6"/>
        <v>0</v>
      </c>
      <c r="AC134" s="25">
        <f t="shared" si="6"/>
        <v>0</v>
      </c>
      <c r="AD134" s="25">
        <f t="shared" si="6"/>
        <v>0</v>
      </c>
      <c r="AE134" s="25">
        <f t="shared" si="6"/>
        <v>0</v>
      </c>
      <c r="AF134" s="25">
        <f t="shared" si="6"/>
        <v>0</v>
      </c>
      <c r="AG134" s="25">
        <f t="shared" si="6"/>
        <v>0</v>
      </c>
      <c r="AH134" s="25">
        <f t="shared" si="6"/>
        <v>0</v>
      </c>
      <c r="AI134" s="25">
        <f t="shared" si="6"/>
        <v>0</v>
      </c>
      <c r="AJ134" s="25">
        <f t="shared" si="6"/>
        <v>0</v>
      </c>
      <c r="AK134" s="25">
        <f t="shared" si="6"/>
        <v>0</v>
      </c>
      <c r="AL134" s="25">
        <f t="shared" si="6"/>
        <v>0</v>
      </c>
      <c r="AM134" s="25">
        <f t="shared" si="6"/>
        <v>0</v>
      </c>
      <c r="AN134" s="25">
        <f t="shared" si="6"/>
        <v>0</v>
      </c>
      <c r="AO134" s="25">
        <f t="shared" si="6"/>
        <v>0</v>
      </c>
      <c r="AP134" s="25">
        <f t="shared" si="6"/>
        <v>0</v>
      </c>
      <c r="AQ134" s="25">
        <f t="shared" si="6"/>
        <v>0</v>
      </c>
      <c r="AR134" s="25">
        <f t="shared" si="6"/>
        <v>0</v>
      </c>
      <c r="AS134" s="25">
        <f t="shared" si="6"/>
        <v>0</v>
      </c>
      <c r="AT134" s="25">
        <f t="shared" si="6"/>
        <v>0</v>
      </c>
      <c r="AU134" s="25">
        <f t="shared" si="6"/>
        <v>0</v>
      </c>
      <c r="AV134" s="25">
        <f t="shared" si="6"/>
        <v>9</v>
      </c>
      <c r="AZ134" s="66">
        <f t="shared" si="3"/>
        <v>0</v>
      </c>
      <c r="BA134" s="66">
        <f t="shared" si="4"/>
        <v>0</v>
      </c>
      <c r="BB134" s="66">
        <f t="shared" si="5"/>
        <v>0</v>
      </c>
    </row>
    <row r="135" spans="1:54" x14ac:dyDescent="0.35">
      <c r="B135" s="31"/>
      <c r="C135" s="27"/>
      <c r="D135" s="28"/>
      <c r="AX135" s="86"/>
      <c r="AY135" s="86"/>
      <c r="AZ135" s="68" t="e">
        <f>AZ134-#REF!</f>
        <v>#REF!</v>
      </c>
      <c r="BA135" s="87" t="e">
        <f>BA134-#REF!+#REF!</f>
        <v>#REF!</v>
      </c>
      <c r="BB135" s="88" t="e">
        <f>BB134-#REF!+#REF!</f>
        <v>#REF!</v>
      </c>
    </row>
    <row r="136" spans="1:54" ht="26.25" x14ac:dyDescent="0.4">
      <c r="A136" s="11"/>
      <c r="B136" s="76" t="s">
        <v>59</v>
      </c>
      <c r="D136" s="29"/>
      <c r="AZ136" s="67" t="e">
        <f>IF(AZ135=0,"ถูกต้อง","ไม่ถูกต้อง")</f>
        <v>#REF!</v>
      </c>
      <c r="BA136" s="67" t="e">
        <f>IF(BA135=0,"ถูกต้อง","ไม่ถูกต้อง")</f>
        <v>#REF!</v>
      </c>
      <c r="BB136" s="67" t="e">
        <f>IF(BB135=0,"ถูกต้อง","ไม่ถูกต้อง")</f>
        <v>#REF!</v>
      </c>
    </row>
    <row r="137" spans="1:54" ht="26.25" x14ac:dyDescent="0.4">
      <c r="A137" s="11"/>
      <c r="B137" s="64" t="s">
        <v>117</v>
      </c>
      <c r="D137" s="29"/>
    </row>
    <row r="138" spans="1:54" ht="26.25" x14ac:dyDescent="0.4">
      <c r="B138" s="65" t="s">
        <v>129</v>
      </c>
    </row>
    <row r="139" spans="1:54" ht="26.25" x14ac:dyDescent="0.4">
      <c r="B139" s="63" t="s">
        <v>118</v>
      </c>
    </row>
  </sheetData>
  <mergeCells count="55">
    <mergeCell ref="AZ13:BB13"/>
    <mergeCell ref="AJ9:AJ13"/>
    <mergeCell ref="AK9:AK13"/>
    <mergeCell ref="AL9:AL13"/>
    <mergeCell ref="AM9:AM13"/>
    <mergeCell ref="AV9:AV13"/>
    <mergeCell ref="AS9:AS13"/>
    <mergeCell ref="AT9:AT13"/>
    <mergeCell ref="AU9:AU13"/>
    <mergeCell ref="AN9:AN13"/>
    <mergeCell ref="AO9:AO13"/>
    <mergeCell ref="AP9:AP13"/>
    <mergeCell ref="AQ9:AQ13"/>
    <mergeCell ref="AR9:AR13"/>
    <mergeCell ref="AE9:AE13"/>
    <mergeCell ref="AF9:AF13"/>
    <mergeCell ref="AG9:AG13"/>
    <mergeCell ref="AH9:AH13"/>
    <mergeCell ref="AI9:AI13"/>
    <mergeCell ref="Z9:Z13"/>
    <mergeCell ref="AA9:AA13"/>
    <mergeCell ref="AB9:AB13"/>
    <mergeCell ref="AC9:AC13"/>
    <mergeCell ref="AD9:AD13"/>
    <mergeCell ref="U9:U13"/>
    <mergeCell ref="V9:V13"/>
    <mergeCell ref="W9:W13"/>
    <mergeCell ref="X9:X13"/>
    <mergeCell ref="Y9:Y13"/>
    <mergeCell ref="P9:P13"/>
    <mergeCell ref="Q9:Q13"/>
    <mergeCell ref="R9:R13"/>
    <mergeCell ref="S9:S13"/>
    <mergeCell ref="T9:T13"/>
    <mergeCell ref="K9:K13"/>
    <mergeCell ref="L9:L13"/>
    <mergeCell ref="M9:M13"/>
    <mergeCell ref="N9:N13"/>
    <mergeCell ref="O9:O13"/>
    <mergeCell ref="A134:B134"/>
    <mergeCell ref="A3:AV3"/>
    <mergeCell ref="A4:AV4"/>
    <mergeCell ref="A5:AV5"/>
    <mergeCell ref="A8:A13"/>
    <mergeCell ref="B8:B13"/>
    <mergeCell ref="C8:AV8"/>
    <mergeCell ref="C9:D9"/>
    <mergeCell ref="C10:C13"/>
    <mergeCell ref="D10:D13"/>
    <mergeCell ref="E9:E13"/>
    <mergeCell ref="F9:F13"/>
    <mergeCell ref="G9:G13"/>
    <mergeCell ref="H9:H13"/>
    <mergeCell ref="I9:I13"/>
    <mergeCell ref="J9:J13"/>
  </mergeCells>
  <pageMargins left="0.43307086614173229" right="0.19685039370078741" top="0.51181102362204722" bottom="0.51181102362204722" header="0.31496062992125984" footer="0.31496062992125984"/>
  <pageSetup paperSize="9" scale="62" orientation="landscape" r:id="rId1"/>
  <headerFooter>
    <oddHeader>Page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ส่ง ศธจ</vt:lpstr>
      <vt:lpstr>ว่างจากการเกษียณ(เกลี่ยคืน)</vt:lpstr>
      <vt:lpstr>ครู จ. 18 ตามวิชาที่สอน</vt:lpstr>
      <vt:lpstr>ครู จ.18 ตามวิชาที่จบ</vt:lpstr>
      <vt:lpstr>'ครู จ. 18 ตามวิชาที่สอน'!Print_Area</vt:lpstr>
      <vt:lpstr>'ครู จ.18 ตามวิชาที่จบ'!Print_Area</vt:lpstr>
      <vt:lpstr>'ครู จ. 18 ตามวิชาที่สอน'!Print_Titles</vt:lpstr>
      <vt:lpstr>'ครู จ.18 ตามวิชาที่จบ'!Print_Titles</vt:lpstr>
      <vt:lpstr>'ส่ง ศธจ'!Print_Titles</vt:lpstr>
    </vt:vector>
  </TitlesOfParts>
  <Company>OBEC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</dc:creator>
  <cp:lastModifiedBy>Asus</cp:lastModifiedBy>
  <cp:revision/>
  <cp:lastPrinted>2019-01-15T07:28:01Z</cp:lastPrinted>
  <dcterms:created xsi:type="dcterms:W3CDTF">2005-09-20T07:47:23Z</dcterms:created>
  <dcterms:modified xsi:type="dcterms:W3CDTF">2019-01-21T07:15:10Z</dcterms:modified>
</cp:coreProperties>
</file>